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05 CONSTRUCCION LOZA LLENA DE Ho. Ao. RAMPA BLANCA NORTE Prog 1+630 a 1+756 (SOLO MANO DE OBRA)\"/>
    </mc:Choice>
  </mc:AlternateContent>
  <xr:revisionPtr revIDLastSave="0" documentId="8_{8F29767D-7207-4EB0-96D2-ED8478A1D3F5}" xr6:coauthVersionLast="47" xr6:coauthVersionMax="47" xr10:uidLastSave="{00000000-0000-0000-0000-000000000000}"/>
  <bookViews>
    <workbookView xWindow="-120" yWindow="-120" windowWidth="29040" windowHeight="15990" xr2:uid="{5971516F-5208-43BD-9BBB-E44D63F63A10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6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57" i="1"/>
  <c r="E57" i="1"/>
  <c r="B57" i="1"/>
  <c r="E65" i="1"/>
  <c r="D65" i="1"/>
  <c r="C65" i="1"/>
  <c r="B65" i="1"/>
  <c r="D63" i="1"/>
  <c r="C63" i="1"/>
  <c r="B63" i="1"/>
  <c r="E62" i="1"/>
  <c r="D62" i="1"/>
  <c r="C62" i="1"/>
  <c r="B62" i="1"/>
  <c r="E60" i="1"/>
  <c r="D60" i="1"/>
  <c r="C60" i="1"/>
  <c r="B60" i="1"/>
  <c r="E58" i="1"/>
  <c r="D58" i="1"/>
  <c r="C58" i="1"/>
  <c r="B58" i="1"/>
  <c r="B7" i="1"/>
  <c r="D6" i="1"/>
</calcChain>
</file>

<file path=xl/sharedStrings.xml><?xml version="1.0" encoding="utf-8"?>
<sst xmlns="http://schemas.openxmlformats.org/spreadsheetml/2006/main" count="130" uniqueCount="107">
  <si>
    <t xml:space="preserve">Nº </t>
  </si>
  <si>
    <t>CD-305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</si>
  <si>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</si>
  <si>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</si>
  <si>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</si>
  <si>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</si>
  <si>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</si>
  <si>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</si>
  <si>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</si>
  <si>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</si>
  <si>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</si>
  <si>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</si>
  <si>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</si>
  <si>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</si>
  <si>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CLQ-22-CD-305/2022 CONSTRUCCION LOZA LLENA DE Ho. Ao. RAMPA BLANCA NORTE Prog: 1+630 a 1+756 (SOLO MANO DE OBRA).</t>
  </si>
  <si>
    <t>TP-001</t>
  </si>
  <si>
    <t>Glb</t>
  </si>
  <si>
    <t>Bruta, agregados, cemento, fierro, lineas cauville, etc.</t>
  </si>
  <si>
    <t>(en blanco)</t>
  </si>
  <si>
    <t>MT-001</t>
  </si>
  <si>
    <t>M3</t>
  </si>
  <si>
    <t>Excavacion terreno duro (roca) manual (incluye retiro de material suelto)</t>
  </si>
  <si>
    <t>OG-001</t>
  </si>
  <si>
    <t>Losa llena de Ho. Ao. (conformacion con lineas cauville y fierro corrugado) h=20 cm. Fe=1/2"c/25cm. + frotachado</t>
  </si>
  <si>
    <t>OG-002</t>
  </si>
  <si>
    <t>MI</t>
  </si>
  <si>
    <t>Canal rectangular de Ho. Co + Enlucido fino.                               Dimensiones: a=0,30m. h=0,30m, e=0,10cm</t>
  </si>
  <si>
    <t>Fecha lÍmite de presentaccion de propuestas</t>
  </si>
  <si>
    <t>29 de Agosto de 2022, Horas: 14:30</t>
  </si>
  <si>
    <t>OF-001</t>
  </si>
  <si>
    <t>M2</t>
  </si>
  <si>
    <t>Empedrado (h=30 cm)</t>
  </si>
  <si>
    <t>A</t>
  </si>
  <si>
    <t>TRABAJOS PRELIMINARES</t>
  </si>
  <si>
    <t>ESPECIFICACIONES TECNICAS
-	Lugar de ejecución: interior mina RAMPA BLANCA NORTE
-	Plazo de entrega: 70 días calendario
-	Inicio de obra: el plazo propuesto será contado a partir de la fecha de emisión de la orden de proceder, dada por el supervisor.
NOTA: El trabajo deberá ser programado sin perjudicar la producción.</t>
  </si>
  <si>
    <t>Encargado de atender consultas</t>
  </si>
  <si>
    <t>Eddy Faz Pacheco</t>
  </si>
  <si>
    <t>e-mail:</t>
  </si>
  <si>
    <t>epacheco@colquiri.gob.bo</t>
  </si>
  <si>
    <t>B</t>
  </si>
  <si>
    <t>MOVIMIENTO DE TIERRAS</t>
  </si>
  <si>
    <t>C</t>
  </si>
  <si>
    <t>OBRA GRESA</t>
  </si>
  <si>
    <t xml:space="preserve">PRESENTACIÓN DE PROPUESTA </t>
  </si>
  <si>
    <t>D</t>
  </si>
  <si>
    <t>OBRA FINA</t>
  </si>
  <si>
    <t>Total CLQ-22-CD-305/2022 CONSTRUCCION LOZA LLENA DE Ho. Ao. RAMPA BLANCA NORTE Prog: 1+630 a 1+756 (SOLO MANO DE OBRA).</t>
  </si>
  <si>
    <t>1.-IDENTIFICACION DEL PROPONENTE</t>
  </si>
  <si>
    <t>Total general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</si>
  <si>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</si>
  <si>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</si>
  <si>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</si>
  <si>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</si>
  <si>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</si>
  <si>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</si>
  <si>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</si>
  <si>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</si>
  <si>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</si>
  <si>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</si>
  <si>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</si>
  <si>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</si>
  <si>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</si>
  <si>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</si>
  <si>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</si>
  <si>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</si>
  <si>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</si>
  <si>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</si>
  <si>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</si>
  <si>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</si>
  <si>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</si>
  <si>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</si>
  <si>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</si>
  <si>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</si>
  <si>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</si>
  <si>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</si>
  <si>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</si>
  <si>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</si>
  <si>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</si>
  <si>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</si>
  <si>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</si>
  <si>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</si>
  <si>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</si>
  <si>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</si>
  <si>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</si>
  <si>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</si>
  <si>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</si>
  <si>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</si>
  <si>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</si>
  <si>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</si>
  <si>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</si>
  <si>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</si>
  <si>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</si>
  <si>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</si>
  <si>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</si>
  <si>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</si>
  <si>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</si>
  <si>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</si>
  <si>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</si>
  <si>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</si>
  <si>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</si>
  <si>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</si>
  <si>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</si>
  <si>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</si>
  <si>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</si>
  <si>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Canal rectangular de Ho. Co + Enlucido fino.                Dimensiones: a=0,30m. h=0,30m, e=0,10cm</t>
  </si>
  <si>
    <t>EMPRESA MINERA COLQUIRI PROV. INQUISIVI-LA PAZ  BOLIVIA</t>
  </si>
  <si>
    <t>POR EL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</si>
</sst>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D7B931-FD0A-4702-ABC1-80A6CBC071A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DEF2AD-7D03-48DD-9CF0-B88F50E4E8D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1BCB9B-F5DB-4563-A087-8CA4675CA6B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3A2512-94F1-4D97-BA59-92C7B36B87C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79B9A1-871C-4231-8A7A-6EC6E108B1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BA3FF79-8A6B-4758-95E6-865083418BE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2DB28F-107D-4E92-81B1-3E139A2A0A9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CE659E-A0C7-4D1B-A47D-93E164F791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8B12AF5-EBC0-4B84-9C72-C3798EA7431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E191DD2-78BA-4FD8-8DC1-821BEAE899E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D61148A-5F4C-49A0-A4BE-5687B76BDC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783088-7049-4869-B7F8-D0B956E0A5A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B98CDD-85C5-4C91-AD5B-4F8F2FD9E95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1A9AE8-CB55-4CF3-8838-C7807B61AA9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24C8B9-8AFA-4582-BFF8-56A4B2C2F6B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F1BBEFD-E877-46C7-A801-1614977CA7E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3ECA55-35D9-477F-9644-EB8C4AD081E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399348-6840-4B71-B2F2-35B53EB5168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847AA7-95DB-4313-9523-ADEC93F976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FA1C88-90A3-4966-9066-AC16BA96F28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9EA7F2-9F02-442B-8C2A-569C0EA257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ACC6C7-673A-45DB-9046-E4EF65C72F7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0008A0-B879-4D33-9CF6-C79EE6FB6B5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EE6978D-9C1E-43A4-9A1C-632C8F64AB2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2CF34AF-06BF-4A39-AF2A-1CB28E10BB5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9E5303-FD52-4615-ABF1-3AADC4612DD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FBBADF-8229-405A-9E13-27CDF8E0981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6189D150-5D0F-49C5-907F-6D8B6C337B9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4928BE4-43A2-42FC-A34E-8B4328BD0B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68D3581D-3D22-44CD-8263-D4CBA3E6A861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3B652C3-1A87-4A65-B977-058D6029DB8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10D7ADB-77A5-4EBD-8788-1C9A9C63F5D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8494E2-8FF9-4DD3-B054-3274777C2D0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3E2A04-96A8-428B-A556-BDFE24B4669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105135-2BE8-4299-9EBE-71006619EA5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65BFEC-220A-4255-9FAC-50531B065BC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ACEF12-129D-4E4A-93B9-9A5D9F11E5E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8CF2C0-E6FD-4BCE-A4F9-A76B01EF4E7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8328B72-D11F-47AD-A6E7-1F1A66CB62D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63A993-39B5-48FD-8306-85D3161AFC5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E95CDD-AA38-4225-9361-C1DCB98DFA9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97C076-B0C9-4842-85FF-D7DA270DB9E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603437-143B-4FD2-BBC9-CCF08BBD08B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334813-77A3-4592-BBD2-3804A140B89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55A7C8-6C58-404B-AEAB-74B8ECE82C0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DD2855-ED64-4CBE-9A53-E70BDDAB18F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95.695506249998" createdVersion="7" refreshedVersion="8" minRefreshableVersion="3" recordCount="9650" xr:uid="{7A446AC4-D284-4558-ABB6-732AAEB5D243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61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8-18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8-23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38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877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tipo Orcoma"/>
        <s v="Yeso Fino de Construccion COBOCE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HUNTER/ASIA"/>
        <s v="SOPLETE PARA PINTAR MARCA TRUPER TR-14037TRUPER/ASIA"/>
        <s v="RODILLO DE LANA DE 9&quot;BRASIL"/>
        <s v="RODILLO DE LANA DE 4&quot;BRASIL"/>
        <s v="BROCHA DE 4&quot; MARCA TIGRETIGRE/BRASIL"/>
        <s v="BROCHA DE 3&quot; MARCA TIGRETIGRE/BRASIL"/>
        <s v="BROCHA DE 2&quot; MARCA TIGRETIGRE/BRASIL"/>
        <s v="BROCHA DE 1&quot; MARCA TIGRETIGRE/BRASIL"/>
        <s v="TIJERA HOJALATERA 10”UYUSTOOLS/ASIA"/>
        <s v="PINCELESASIA"/>
        <s v="MARTILLO CARPINTERO C/MANGO DE MADERA DE 34mmTRAMONTINA/BRASIL"/>
        <s v="ALICATE UNIVERSAL ENGOMADO DE 8”TRAMONTINA/BRASIL"/>
        <s v="ALICATE MULTI USOS ; UNIVERSAL DE 8&quot;, CORTE DIAGONAL 6&quot;, PUNTA 6&quot;TRUPER-PRETUL/ASIA"/>
        <s v="DE LLAVE CRESENT  DE 12&quot; PAVONADOTRUPER/ASIA"/>
        <s v="DESTORNILLADORES MASTERPLUS (10pzS)TRAMONTINA/BRASIL"/>
        <s v="CABLE ELECTRICO N°12 (rollo de 100MTS)TIGRE/NACIONAL"/>
        <s v="CINTA AISLANTE 10YD 3M3M/BRASIL"/>
        <s v="ELECTRODO 6013 PUNTO AZUL 3mmCONARCO"/>
        <s v="PLATINO DE 1&quot; x 1/8&quot; x 6mtsASIA"/>
        <s v="CEPILLO DE ACERO CON MANGO DE MADERAFERRAWI/ASIA"/>
        <s v="ESMERIL DE 220V 5&quot;   260W, Tension/Frecuencia: 220V 50/60Hz, doble voltaje, (127/220c.a) por llave selectora, diámetro del eje: ½” diámetro de la piedra de amolar: 5”, velocidad sin carga: 3450rpm, cable eléctrico de 1,7m.TRAMONTINA/BRASIL"/>
        <s v="PERFIL ANGULAR DE 1&quot;x1&quot;x1/8&quot;x6mtsASIA"/>
        <s v="REMACHARODA CON LLAVE DE BOQUILLATRUPER/ASIA"/>
        <s v="DISCO DE CORTE DE 9&quot; NORTON/BRASIL"/>
        <s v="DISCO DE DESBASTE DE 9&quot;NORTON/BRASIL"/>
        <s v="DISCO DE CORTE DE METAL DE 4-1/2&quot;NORTON/BRASIL"/>
        <s v="DISCO DE DESBASTE METAL DE 4-1/2&quot;NORTON/BRASIL"/>
        <s v="CARRETILLANACIONAL"/>
        <s v="PALA PUNTA HUEVO: MANGO DE 71 cm. (ANCHO: 26,9 cm; ALTO: 33.2cm)TRAMONTINA/BRASIL"/>
        <s v="PALA PUNTA CUADRADA: MANGO 71cmFORTE/BRASIL"/>
        <s v="PICOTA ALA ANCHA C/MANGOFORTE/BRASIL"/>
        <s v="RASTRILLO CON MANGO DE MADERA DE 14 DIENTES PESADOTRAMONTINA/BRASIL"/>
        <s v="AZADON  CUADRADO C/MANGO DE 130CMTRAMONTINA/BRASIL"/>
        <s v="CORVINA 24&quot;TRUPER/ASIA"/>
        <s v="LLAVE STILSON DE 10&quot;TRUPER/ASIA"/>
        <s v="LLAVE INGLESA DE 8&quot;TRUPER/ASIA"/>
        <s v="LLAVE INGLESA DE 12&quot;TRUPER/ASIA"/>
        <s v="CANDADO DE HIERRO ANCHO DE 2&quot; (50mm) CON CORAZA (LLAVE ABLOY) ANTI ROBOHERMEX/MEXICO"/>
        <s v="CANDADO DE ANCHO DE 3&quot; (70 mm) CON CORAZA (LLAVE ABLOY) ANTI ROBOHERMEX/MEXICO"/>
        <s v="ARCO SIERRA MECANICA AJUSTABLE: permite el uso con láminas de 10” y 12”; acabado cromado. Tamaño: Ancho 12,75cm; Altura 43,7cm.TRAMONTINA/BRASIL"/>
        <s v="COMBOS DE 8LBSTRUPER/ASIA"/>
        <s v="ESCOFINA DE MADERA CON MANGO DE MADERA DE 1/4&quot;TRUPER/ASIA"/>
        <s v="CLAVO DE 1-1/2&quot;ASIA"/>
        <s v="CLAVO DE 2-1/2&quot;ASIA"/>
        <s v="LIJA PARA MADERA N°100NORTON/BRASIL"/>
        <s v="LIJA PARA MADERA N°120NORTON/BRASIL"/>
        <s v="HOJAS DE SIERRA MECANICANICHOLSON/BRASIL"/>
        <s v="ESMERIL 6&quot;  220V   368W Tensión con frecuencia 220V-50/60Hz; Doble Voltaje (127/220V c.a.); Diámetro de la piedra de amolar: 6”; velocidad sin carga: 3580 rpm; cable eléctrico de 1,7mtTRAMONTINA/BRASIL"/>
        <s v="PRENSA MECANICA DE BANCO DE 6-7/8&quot; MORDAZAS INTERCAMBIABLESTRUPER/ASIA"/>
        <s v="LLAVES DE 16PZS COMBINADA (1/4”, 5/16”, 3/8&quot;,7/16&quot;,1/2&quot;,9/16&quot;,5/8&quot;,11/16&quot;,3/4&quot;,13/16&quot;,7/8&quot;,15/16&quot;,3/4&quot;,13/16”, 7/8”, 15/16”, 1”, 11/16”, 1-1/8&quot;,1-1/4&quot;)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CLAVO DE 2-1/2&quot;" u="1"/>
        <s v="LIJA PARA MADERA N°100" u="1"/>
        <s v="Alpex (pintura para tanques de agua)" u="1"/>
        <s v="CLAVO DE 1-1/2&quot;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PALA PUNTA HUEVO" u="1"/>
        <s v="DISCO DE CORTE DE 9&quot;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Policarbonato ondulado a(ancho) =0.96m x L=4.00 m,  e(espesor) = 1.2mm.                                                               Color transparente_x0009__x000a_" u="1"/>
        <s v="Pintura Deportiva (color rojo)" u="1"/>
        <s v="UNIVERSAL JOINT Nº DE PARTE 2791-1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SMERIL 6&quot;  220V   368W" u="1"/>
        <s v="PINZA AMPERÍMETRICA INDUSTRIAL 600 A. AC/DC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Maceta de Goma" u="1"/>
        <s v="DE MARTILLO CARPINTERO C/MANGO MADERA DE 34mm" u="1"/>
        <s v="ALICATE UNIVERSAL" u="1"/>
        <s v="TALADRO GSB COD. 1000031 30-2 C/ PER 5/8&quot; 900 W CC-BRA" u="1"/>
        <s v="Cuchillo Olfa NOL-1, compuesto de:_x000a_Repuesto p/Cuchillo Olfa (Cja con 10 Unid.) Código: NOLFA/ LB-10" u="1"/>
        <s v="Reten de aceite 110x140x12" u="1"/>
        <s v="ELEMENT 7 ELEMENTO Nº/Parte423-60-45461" u="1"/>
        <s v="PRENSA MECANICA DE BANCO DE 6-7/8&quot; MORDAZAS INTERCAMBIABLES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LIQUIDO SPRAY LIMPIACONTACTOS ELECTRONICO DE 297 GR" u="1"/>
        <s v="PINCELES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CORVINA 24&quot;" u="1"/>
        <s v="RODILLO DE LANA DE 9&quot;" u="1"/>
        <s v="Material de referencia secundario Mineral de Estaño Concentrado VALOR PORCENTAJE % 52.31% Sn CANTIDAD (g) 150 g" u="1"/>
        <s v="Cuchillo Olfa NOL-1, com uesto de:" u="1"/>
        <s v="MOTOR DIESEL CUMMINS MOD. QSB4.5" u="1"/>
        <s v="CINTA CAMBRAY C/ADHESIVO 19 MM X 18 M" u="1"/>
        <s v="GUANTES DE CUERO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TIJERA HOJA LATERA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(205 LITROS) ACEITE SOLUBLE" u="1"/>
        <s v="PALA PUNTA CUADRADA" u="1"/>
        <s v="LLAVE STILSON DE 10&quot;" u="1"/>
        <s v="Diámetro de electrodo que suelda de 1.6 – 5 mm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1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</sharedItems>
    </cacheField>
    <cacheField name="UN" numFmtId="0">
      <sharedItems containsBlank="1" count="77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90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CONDICIONES ADICIONALES_x000a_-_x0009_Certificado de calidad 20 puntos_x000a_-_x0009_Hoja de especificaciones técnicas 10 puntos_x000a_-_x0009_Tiempo de entrega 5 puntos"/>
        <s v="CONDICIONES ADICIONALES_x000a_-_x0009_Hoja de especificaciones técnicas 20 puntos_x000a_-_x0009_Tiempo de entrega 15 puntos"/>
        <s v="CONDICIONES ADICIONALES _x000a_Lugar de entrega: almacén Empresa Minera Colquiri_x000a_Instalación en sitio, garantía mínima de 1 año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8-0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Date="1" containsBlank="1" containsMixedTypes="1" minDate="2016-09-06T00:00:00" maxDate="2022-08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8-18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8-19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7-26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21T00:00:00"/>
    </cacheField>
    <cacheField name="No DE INGRESO" numFmtId="0">
      <sharedItems containsBlank="1" containsMixedTypes="1" containsNumber="1" containsInteger="1" minValue="9326" maxValue="9657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8-2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13"/>
    <x v="21"/>
    <x v="3"/>
    <x v="43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3/2022 ADQUISICION DE MAQUINA DE SOLDAR PORTATIL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453.25"/>
    <n v="2266.25"/>
    <n v="65.122126436781613"/>
    <n v="325.61063218390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453.25"/>
    <n v="6798.75"/>
    <n v="65.122126436781613"/>
    <n v="976.83189655172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453.25"/>
    <n v="8158.5"/>
    <n v="65.122126436781613"/>
    <n v="1172.1982758620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m/>
    <n v="0"/>
    <n v="101.90373563218391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m/>
    <n v="0"/>
    <n v="198.71408045977012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m/>
    <n v="0"/>
    <n v="75.30459770114943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tipo Orcoma "/>
    <s v="Bolsa de aprox. 30 Kg."/>
    <n v="250"/>
    <n v="25100"/>
    <n v="6275000"/>
    <n v="3606.32183908046"/>
    <n v="901580.45977011498"/>
    <n v="1"/>
    <n v="25100"/>
    <n v="3606.32183908046"/>
    <n v="3606.32183908046"/>
    <n v="3137.5"/>
    <n v="24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Fino de Construccion COBOCE "/>
    <s v="Bolsa de 30 Kg."/>
    <n v="250"/>
    <n v="25100"/>
    <n v="6275000"/>
    <n v="3606.32183908046"/>
    <n v="901580.45977011498"/>
    <n v="1"/>
    <n v="25100"/>
    <n v="3606.32183908046"/>
    <n v="3606.32183908046"/>
    <n v="3137.5"/>
    <n v="24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49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m/>
    <s v="14:30"/>
    <m/>
    <s v="CD-272"/>
    <s v="JAQUELINE DURAN COSSIO"/>
    <s v="JOAQUIN ANDRES ZAPATA LAFUENTE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5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5585.96"/>
    <n v="2234384"/>
    <n v="802.580459770115"/>
    <n v="321032.18390804599"/>
    <n v="6"/>
    <n v="33515.760000000002"/>
    <n v="802.580459770115"/>
    <n v="4815.4827586206902"/>
    <n v="4189.47"/>
    <n v="3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5585.96"/>
    <n v="1117192"/>
    <n v="802.580459770115"/>
    <n v="160516.091954023"/>
    <n v="6"/>
    <n v="33515.760000000002"/>
    <n v="802.580459770115"/>
    <n v="4815.4827586206902"/>
    <n v="4189.47"/>
    <n v="1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1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2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"/>
    <s v="SOPLETE PARA PINTAR MARCA TRUPER TR-14037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"/>
    <s v="RODILLO DE LANA DE 9&quot;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"/>
    <s v="RODILLO DE LANA DE 4&quot;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5"/>
    <s v="BROCHA DE 4&quot; MARCA TIGRE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6"/>
    <s v="BROCHA DE 3&quot; MARCA TIGRE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7"/>
    <s v="BROCHA DE 2&quot; MARCA TIGRE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8"/>
    <s v="BROCHA DE 1&quot; MARCA TIGRE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9"/>
    <s v="TIJERA HOJALATERA 10”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0"/>
    <s v="PINCELES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1"/>
    <s v="MARTILLO CARPINTERO C/MANGO DE MADERA DE 34mm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2"/>
    <s v="ALICATE UNIVERSAL ENGOMADO DE 8”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4"/>
    <s v="DE LLAVE CRESENT  DE 12&quot; PAVONADO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5"/>
    <s v="DESTORNILLADORES MASTERPLUS (10pzS)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6"/>
    <s v="CABLE ELECTRICO N°12 (rollo de 100MTS)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7"/>
    <s v="CINTA AISLANTE 10YD 3M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8"/>
    <s v="ELECTRODO 6013 PUNTO AZUL 3mm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9"/>
    <s v="PLATINO DE 1&quot; x 1/8&quot; x 6mts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0"/>
    <s v="CEPILLO DE ACERO CON MANGO DE MADERA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2"/>
    <s v="PERFIL ANGULAR DE 1&quot;x1&quot;x1/8&quot;x6mts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3"/>
    <s v="REMACHARODA CON LLAVE DE BOQUILLA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4"/>
    <s v="DISCO DE CORTE DE 9&quot; 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5"/>
    <s v="DISCO DE DESBASTE DE 9&quot;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6"/>
    <s v="DISCO DE CORTE DE METAL DE 4-1/2&quot;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7"/>
    <s v="DISCO DE DESBASTE METAL DE 4-1/2&quot;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8"/>
    <s v="CARRETILLA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0"/>
    <s v="PALA PUNTA CUADRADA: MANGO 71cm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1"/>
    <s v="PICOTA ALA ANCHA C/MANGO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3"/>
    <s v="AZADON  CUADRADO C/MANGO DE 130CM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4"/>
    <s v="CORVINA 24&quot;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5"/>
    <s v="LLAVE STILSON DE 10&quot;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6"/>
    <s v="LLAVE INGLESA DE 8&quot;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7"/>
    <s v="LLAVE INGLESA DE 12&quot;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1"/>
    <s v="COMBOS DE 8LBS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3"/>
    <s v="CLAVO DE 1-1/2&quot;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4"/>
    <s v="CLAVO DE 2-1/2&quot;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5"/>
    <s v="LIJA PARA MADERA N°100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6"/>
    <s v="LIJA PARA MADERA N°120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7"/>
    <s v="HOJAS DE SIERRA MECANICA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6T00:00:00"/>
    <s v="CO3- EDDY PACHECO"/>
    <n v="33300"/>
    <s v="PRENDAS DE VESTIR"/>
    <s v="SEGURIDAD INDUSTRIAL Y MEDIO AMBIENTE"/>
    <s v="DAVID B. ZAMBRANA PINTO"/>
    <s v="SIMA-126-2022"/>
    <d v="2022-08-03T00:00:00"/>
    <s v="AGOSTO"/>
    <n v="612"/>
    <s v="BIEN"/>
    <x v="127"/>
    <n v="28000"/>
    <x v="0"/>
    <x v="671"/>
    <x v="105"/>
    <x v="1"/>
    <x v="53"/>
    <s v="Calidad, propuesta tecnica y costo"/>
    <s v="Por el total"/>
    <s v="10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m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CONDICIONES ADICIONALES_x000a_-_x0009_Certificado de calidad 20 puntos_x000a_-_x0009_Hoja de especificaciones técnicas 10 puntos_x000a_-_x0009_Tiempo de entrega 5 puntos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54"/>
    <s v="PROPUESTA TECNICA Y COSTO"/>
    <s v="Por el total"/>
    <s v="10/08/2022"/>
    <m/>
    <s v="14:30"/>
    <m/>
    <s v="CD-291"/>
    <s v="MARTÍN FERNANDO MOSCOSO CESPEDES "/>
    <s v="DAVID BAGNER ZAMBRANA PINTO"/>
    <m/>
    <m/>
    <m/>
    <m/>
    <m/>
    <m/>
    <m/>
    <m/>
    <m/>
    <m/>
    <m/>
    <m/>
    <m/>
    <m/>
    <m/>
    <m/>
    <m/>
    <m/>
    <m/>
    <s v="CLQ-22-CD-291/2022 ADQUISICION DE PINTURA ACRILICA (MODALIDAD DE CONTRATACION DIRECTA)"/>
    <s v="SIMA-129-2022"/>
    <n v="34200"/>
    <n v="1"/>
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 CONDICIONES ADICIONALES_x000a_-_x0009_Hoja de especificaciones técnicas 20 puntos_x000a_-_x0009_Tiempo de entrega 15 puntos"/>
    <s v="Botes"/>
    <n v="135"/>
    <n v="49.15"/>
    <n v="6635.25"/>
    <n v="7.0617816091954024"/>
    <n v="953.340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5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3"/>
    <x v="56"/>
    <s v="Calidad, propuesta tecnica y costo"/>
    <s v="POR ITEM"/>
    <s v="24/08/2022"/>
    <m/>
    <s v="14:30"/>
    <m/>
    <s v="CD-293"/>
    <s v="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7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8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9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6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E0A82D-F44E-4A1E-9632-4C552E801002}" name="Tabla dinámica1" cacheId="6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5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62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39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35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36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37"/>
        <item x="129"/>
        <item x="130"/>
        <item x="131"/>
        <item x="132"/>
        <item x="133"/>
        <item x="134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877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852"/>
        <item m="1" x="784"/>
        <item m="1" x="761"/>
        <item m="1" x="832"/>
        <item m="1" x="734"/>
        <item m="1" x="717"/>
        <item m="1" x="725"/>
        <item m="1" x="787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857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819"/>
        <item m="1" x="716"/>
        <item m="1" x="816"/>
        <item m="1" x="820"/>
        <item x="234"/>
        <item x="235"/>
        <item x="236"/>
        <item m="1" x="774"/>
        <item m="1" x="773"/>
        <item x="237"/>
        <item x="238"/>
        <item x="239"/>
        <item x="240"/>
        <item x="241"/>
        <item m="1" x="780"/>
        <item x="244"/>
        <item x="245"/>
        <item x="246"/>
        <item x="144"/>
        <item m="1" x="848"/>
        <item x="263"/>
        <item m="1" x="872"/>
        <item m="1" x="747"/>
        <item m="1" x="752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809"/>
        <item m="1" x="715"/>
        <item m="1" x="739"/>
        <item m="1" x="720"/>
        <item m="1" x="759"/>
        <item m="1" x="722"/>
        <item m="1" x="738"/>
        <item m="1" x="800"/>
        <item m="1" x="874"/>
        <item m="1" x="867"/>
        <item m="1" x="744"/>
        <item x="296"/>
        <item m="1" x="812"/>
        <item m="1" x="837"/>
        <item m="1" x="871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718"/>
        <item m="1" x="786"/>
        <item m="1" x="818"/>
        <item m="1" x="849"/>
        <item m="1" x="779"/>
        <item m="1" x="735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856"/>
        <item m="1" x="870"/>
        <item m="1" x="724"/>
        <item m="1" x="796"/>
        <item x="202"/>
        <item x="203"/>
        <item x="204"/>
        <item x="205"/>
        <item x="206"/>
        <item x="207"/>
        <item x="208"/>
        <item m="1" x="825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862"/>
        <item m="1" x="730"/>
        <item m="1" x="731"/>
        <item m="1" x="863"/>
        <item m="1" x="732"/>
        <item m="1" x="866"/>
        <item m="1" x="827"/>
        <item m="1" x="828"/>
        <item m="1" x="829"/>
        <item m="1" x="830"/>
        <item m="1" x="831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86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772"/>
        <item m="1" x="753"/>
        <item m="1" x="741"/>
        <item m="1" x="757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754"/>
        <item m="1" x="794"/>
        <item m="1" x="766"/>
        <item x="293"/>
        <item x="294"/>
        <item m="1" x="805"/>
        <item m="1" x="806"/>
        <item m="1" x="736"/>
        <item m="1" x="851"/>
        <item m="1" x="835"/>
        <item m="1" x="868"/>
        <item m="1" x="869"/>
        <item m="1" x="845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723"/>
        <item m="1" x="763"/>
        <item m="1" x="815"/>
        <item m="1" x="742"/>
        <item m="1" x="791"/>
        <item m="1" x="746"/>
        <item m="1" x="804"/>
        <item m="1" x="836"/>
        <item m="1" x="762"/>
        <item m="1" x="765"/>
        <item m="1" x="764"/>
        <item m="1" x="749"/>
        <item m="1" x="733"/>
        <item m="1" x="795"/>
        <item x="526"/>
        <item x="527"/>
        <item x="528"/>
        <item x="529"/>
        <item x="530"/>
        <item x="531"/>
        <item m="1" x="799"/>
        <item x="533"/>
        <item x="534"/>
        <item x="535"/>
        <item x="536"/>
        <item x="537"/>
        <item m="1" x="797"/>
        <item m="1" x="801"/>
        <item m="1" x="864"/>
        <item m="1" x="740"/>
        <item m="1" x="850"/>
        <item m="1" x="737"/>
        <item m="1" x="769"/>
        <item m="1" x="789"/>
        <item x="546"/>
        <item x="547"/>
        <item x="548"/>
        <item x="549"/>
        <item m="1" x="811"/>
        <item m="1" x="839"/>
        <item m="1" x="853"/>
        <item m="1" x="854"/>
        <item m="1" x="814"/>
        <item x="554"/>
        <item x="555"/>
        <item x="424"/>
        <item x="425"/>
        <item x="426"/>
        <item x="427"/>
        <item x="472"/>
        <item x="473"/>
        <item x="474"/>
        <item m="1" x="861"/>
        <item m="1" x="788"/>
        <item m="1" x="838"/>
        <item m="1" x="822"/>
        <item m="1" x="817"/>
        <item m="1" x="775"/>
        <item m="1" x="807"/>
        <item m="1" x="823"/>
        <item m="1" x="743"/>
        <item m="1" x="758"/>
        <item m="1" x="728"/>
        <item m="1" x="783"/>
        <item x="567"/>
        <item x="568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785"/>
        <item m="1" x="826"/>
        <item m="1" x="834"/>
        <item m="1" x="751"/>
        <item m="1" x="844"/>
        <item m="1" x="843"/>
        <item m="1" x="842"/>
        <item m="1" x="841"/>
        <item m="1" x="847"/>
        <item m="1" x="808"/>
        <item m="1" x="792"/>
        <item m="1" x="793"/>
        <item m="1" x="790"/>
        <item m="1" x="776"/>
        <item m="1" x="876"/>
        <item m="1" x="719"/>
        <item m="1" x="721"/>
        <item m="1" x="840"/>
        <item m="1" x="771"/>
        <item m="1" x="781"/>
        <item m="1" x="745"/>
        <item m="1" x="821"/>
        <item m="1" x="756"/>
        <item m="1" x="813"/>
        <item m="1" x="767"/>
        <item m="1" x="768"/>
        <item m="1" x="770"/>
        <item m="1" x="748"/>
        <item m="1" x="858"/>
        <item m="1" x="875"/>
        <item m="1" x="865"/>
        <item m="1" x="824"/>
        <item m="1" x="833"/>
        <item m="1" x="859"/>
        <item m="1" x="782"/>
        <item m="1" x="810"/>
        <item m="1" x="873"/>
        <item m="1" x="803"/>
        <item m="1" x="846"/>
        <item m="1" x="855"/>
        <item m="1" x="760"/>
        <item m="1" x="729"/>
        <item m="1" x="726"/>
        <item m="1" x="727"/>
        <item m="1" x="802"/>
        <item m="1" x="750"/>
        <item m="1" x="778"/>
        <item m="1" x="798"/>
        <item m="1" x="755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777"/>
        <item x="671"/>
        <item x="672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</items>
    </pivotField>
    <pivotField axis="axisRow" compact="0" outline="0" showAll="0" defaultSubtotal="0">
      <items count="11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</items>
    </pivotField>
    <pivotField axis="axisRow" compact="0" outline="0" showAll="0" defaultSubtotal="0">
      <items count="77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75"/>
        <item m="1" x="70"/>
        <item m="1" x="73"/>
        <item m="1" x="71"/>
        <item m="1" x="72"/>
        <item m="1" x="69"/>
        <item m="1" x="74"/>
        <item m="1" x="7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</items>
    </pivotField>
    <pivotField axis="axisRow" compact="0" outline="0" showAll="0">
      <items count="91">
        <item x="0"/>
        <item x="2"/>
        <item x="1"/>
        <item m="1" x="64"/>
        <item x="3"/>
        <item x="4"/>
        <item x="5"/>
        <item x="6"/>
        <item x="7"/>
        <item x="8"/>
        <item x="9"/>
        <item x="10"/>
        <item x="11"/>
        <item x="12"/>
        <item x="13"/>
        <item m="1" x="69"/>
        <item x="14"/>
        <item x="15"/>
        <item m="1" x="81"/>
        <item x="16"/>
        <item m="1" x="89"/>
        <item m="1" x="62"/>
        <item x="35"/>
        <item x="17"/>
        <item x="18"/>
        <item x="19"/>
        <item m="1" x="66"/>
        <item m="1" x="78"/>
        <item x="20"/>
        <item x="21"/>
        <item m="1" x="70"/>
        <item m="1" x="65"/>
        <item x="22"/>
        <item m="1" x="71"/>
        <item m="1" x="88"/>
        <item x="23"/>
        <item x="24"/>
        <item x="25"/>
        <item x="26"/>
        <item x="27"/>
        <item x="28"/>
        <item x="29"/>
        <item x="30"/>
        <item m="1" x="74"/>
        <item x="31"/>
        <item x="32"/>
        <item x="33"/>
        <item m="1" x="82"/>
        <item x="34"/>
        <item x="36"/>
        <item x="37"/>
        <item m="1" x="85"/>
        <item x="38"/>
        <item x="39"/>
        <item m="1" x="72"/>
        <item m="1" x="73"/>
        <item m="1" x="77"/>
        <item x="40"/>
        <item x="41"/>
        <item x="42"/>
        <item x="43"/>
        <item m="1" x="84"/>
        <item x="44"/>
        <item m="1" x="67"/>
        <item x="45"/>
        <item m="1" x="63"/>
        <item x="46"/>
        <item m="1" x="83"/>
        <item m="1" x="86"/>
        <item m="1" x="79"/>
        <item m="1" x="68"/>
        <item m="1" x="76"/>
        <item x="47"/>
        <item x="48"/>
        <item m="1" x="61"/>
        <item m="1" x="75"/>
        <item m="1" x="80"/>
        <item x="49"/>
        <item x="50"/>
        <item x="51"/>
        <item x="52"/>
        <item m="1" x="87"/>
        <item x="53"/>
        <item x="54"/>
        <item x="55"/>
        <item x="56"/>
        <item x="57"/>
        <item x="58"/>
        <item x="59"/>
        <item x="6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1">
    <i>
      <x v="137"/>
      <x v="52"/>
      <x/>
      <x v="32"/>
      <x v="869"/>
      <x/>
    </i>
    <i r="1">
      <x v="54"/>
      <x v="113"/>
      <x v="5"/>
      <x v="871"/>
      <x/>
    </i>
    <i r="1">
      <x v="56"/>
      <x v="114"/>
      <x v="5"/>
      <x v="873"/>
      <x/>
    </i>
    <i r="1">
      <x v="57"/>
      <x v="115"/>
      <x v="76"/>
      <x v="874"/>
      <x/>
    </i>
    <i r="1">
      <x v="70"/>
      <x v="116"/>
      <x v="20"/>
      <x v="876"/>
      <x/>
    </i>
    <i r="1">
      <x v="92"/>
      <x v="39"/>
      <x v="9"/>
      <x v="868"/>
      <x v="89"/>
    </i>
    <i r="1">
      <x v="93"/>
      <x v="39"/>
      <x v="9"/>
      <x v="870"/>
      <x/>
    </i>
    <i r="1">
      <x v="94"/>
      <x v="39"/>
      <x v="9"/>
      <x v="872"/>
      <x/>
    </i>
    <i r="1">
      <x v="95"/>
      <x v="39"/>
      <x v="9"/>
      <x v="875"/>
      <x/>
    </i>
    <i t="default">
      <x v="137"/>
    </i>
    <i t="grand">
      <x/>
    </i>
  </rowItems>
  <colItems count="1">
    <i/>
  </colItems>
  <pageFields count="2">
    <pageField fld="1" item="160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B7FC-EAE3-45FA-8C9E-2E31121F0B74}">
  <sheetPr>
    <tabColor rgb="FF92D050"/>
  </sheetPr>
  <dimension ref="B1:S154"/>
  <sheetViews>
    <sheetView tabSelected="1" zoomScale="85" zoomScaleNormal="85" zoomScaleSheetLayoutView="90" workbookViewId="0">
      <selection activeCell="F54" sqref="F54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9.71093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 t="s">
        <v>15</v>
      </c>
      <c r="P5">
        <v>1</v>
      </c>
      <c r="Q5" t="s">
        <v>16</v>
      </c>
      <c r="R5" t="s">
        <v>17</v>
      </c>
      <c r="S5" t="s">
        <v>18</v>
      </c>
    </row>
    <row r="6" spans="2:19" ht="27" customHeight="1" x14ac:dyDescent="0.25">
      <c r="C6" s="8"/>
      <c r="D6" s="9" t="str">
        <f>"N° "&amp;O1&amp;"/2022"</f>
        <v>N° CD-305/2022</v>
      </c>
      <c r="E6" s="10"/>
      <c r="F6" s="10"/>
      <c r="O6" t="s">
        <v>19</v>
      </c>
      <c r="P6">
        <v>299.95</v>
      </c>
      <c r="Q6" t="s">
        <v>20</v>
      </c>
      <c r="R6" t="s">
        <v>21</v>
      </c>
      <c r="S6" t="s">
        <v>18</v>
      </c>
    </row>
    <row r="7" spans="2:19" ht="97.5" customHeight="1" x14ac:dyDescent="0.25">
      <c r="B7" s="11" t="str">
        <f>N5</f>
        <v>CLQ-22-CD-305/2022 CONSTRUCCION LOZA LLENA DE Ho. Ao. RAMPA BLANCA NORTE Prog: 1+630 a 1+756 (SOLO MANO DE OBRA).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 t="s">
        <v>22</v>
      </c>
      <c r="P7">
        <v>137.41999999999999</v>
      </c>
      <c r="Q7" t="s">
        <v>20</v>
      </c>
      <c r="R7" t="s">
        <v>23</v>
      </c>
      <c r="S7" t="s">
        <v>18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 t="s">
        <v>24</v>
      </c>
      <c r="P8">
        <v>148</v>
      </c>
      <c r="Q8" t="s">
        <v>25</v>
      </c>
      <c r="R8" t="s">
        <v>26</v>
      </c>
      <c r="S8" t="s">
        <v>18</v>
      </c>
    </row>
    <row r="9" spans="2:19" ht="21.75" customHeight="1" x14ac:dyDescent="0.35">
      <c r="B9" s="14"/>
      <c r="C9" s="15" t="s">
        <v>27</v>
      </c>
      <c r="D9" s="16"/>
      <c r="E9" s="17"/>
      <c r="F9" s="18" t="s">
        <v>28</v>
      </c>
      <c r="G9" s="19"/>
      <c r="H9" s="20"/>
      <c r="I9" s="20"/>
      <c r="J9" s="21"/>
      <c r="K9" s="22"/>
      <c r="L9" s="22"/>
      <c r="O9" t="s">
        <v>29</v>
      </c>
      <c r="P9">
        <v>737.32</v>
      </c>
      <c r="Q9" t="s">
        <v>30</v>
      </c>
      <c r="R9" t="s">
        <v>31</v>
      </c>
      <c r="S9" t="s">
        <v>18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 t="s">
        <v>32</v>
      </c>
      <c r="P10" t="s">
        <v>18</v>
      </c>
      <c r="Q10" t="s">
        <v>18</v>
      </c>
      <c r="R10" t="s">
        <v>33</v>
      </c>
      <c r="S10" t="s">
        <v>34</v>
      </c>
    </row>
    <row r="11" spans="2:19" ht="21.75" customHeight="1" x14ac:dyDescent="0.35">
      <c r="B11" s="14"/>
      <c r="C11" s="15" t="s">
        <v>35</v>
      </c>
      <c r="D11" s="16"/>
      <c r="E11" s="17"/>
      <c r="F11" s="18" t="s">
        <v>36</v>
      </c>
      <c r="G11" s="19"/>
      <c r="H11" s="26" t="s">
        <v>37</v>
      </c>
      <c r="I11" s="27" t="s">
        <v>38</v>
      </c>
      <c r="J11" s="28"/>
      <c r="K11" s="29"/>
      <c r="L11" s="30"/>
      <c r="O11" t="s">
        <v>39</v>
      </c>
      <c r="P11" t="s">
        <v>18</v>
      </c>
      <c r="Q11" t="s">
        <v>18</v>
      </c>
      <c r="R11" t="s">
        <v>40</v>
      </c>
      <c r="S11" t="s">
        <v>18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 t="s">
        <v>41</v>
      </c>
      <c r="P12" t="s">
        <v>18</v>
      </c>
      <c r="Q12" t="s">
        <v>18</v>
      </c>
      <c r="R12" t="s">
        <v>42</v>
      </c>
      <c r="S12" t="s">
        <v>18</v>
      </c>
    </row>
    <row r="13" spans="2:19" ht="21.75" customHeight="1" x14ac:dyDescent="0.25">
      <c r="B13" s="34" t="s">
        <v>43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 t="s">
        <v>44</v>
      </c>
      <c r="P13" t="s">
        <v>18</v>
      </c>
      <c r="Q13" t="s">
        <v>18</v>
      </c>
      <c r="R13" t="s">
        <v>45</v>
      </c>
      <c r="S13" t="s">
        <v>18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N14" t="s">
        <v>46</v>
      </c>
    </row>
    <row r="15" spans="2:19" ht="16.5" customHeight="1" x14ac:dyDescent="0.35">
      <c r="B15" s="36"/>
      <c r="C15" s="37" t="s">
        <v>47</v>
      </c>
      <c r="D15" s="38"/>
      <c r="E15" s="38"/>
      <c r="F15" s="38"/>
      <c r="G15" s="39"/>
      <c r="H15" s="39"/>
      <c r="I15" s="39"/>
      <c r="J15" s="39"/>
      <c r="K15" s="39"/>
      <c r="N15" t="s">
        <v>48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49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50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51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52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53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54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55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56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57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58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59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60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61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62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63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64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65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66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67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68</v>
      </c>
    </row>
    <row r="47" spans="2:12" ht="31.5" customHeight="1" x14ac:dyDescent="0.25"/>
    <row r="48" spans="2:12" ht="44.25" customHeight="1" x14ac:dyDescent="0.25">
      <c r="B48" s="5" t="s">
        <v>69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70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71</v>
      </c>
      <c r="C52" s="97"/>
      <c r="D52" s="97"/>
      <c r="E52" s="98"/>
      <c r="F52" s="99" t="s">
        <v>72</v>
      </c>
      <c r="G52" s="100"/>
      <c r="H52" s="101"/>
      <c r="I52" s="101"/>
      <c r="J52" s="101"/>
      <c r="K52" s="101"/>
    </row>
    <row r="53" spans="2:19" ht="23.25" x14ac:dyDescent="0.35">
      <c r="B53" s="96" t="s">
        <v>73</v>
      </c>
      <c r="C53" s="97"/>
      <c r="D53" s="97"/>
      <c r="E53" s="98"/>
      <c r="F53" s="99" t="s">
        <v>106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74</v>
      </c>
      <c r="C55" s="104"/>
      <c r="D55" s="104"/>
      <c r="E55" s="104"/>
      <c r="F55" s="105"/>
      <c r="G55" s="106" t="s">
        <v>75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76</v>
      </c>
      <c r="C56" s="110" t="s">
        <v>77</v>
      </c>
      <c r="D56" s="110" t="s">
        <v>78</v>
      </c>
      <c r="E56" s="110" t="s">
        <v>79</v>
      </c>
      <c r="F56" s="110" t="s">
        <v>80</v>
      </c>
      <c r="G56" s="110" t="s">
        <v>81</v>
      </c>
      <c r="H56" s="110" t="s">
        <v>82</v>
      </c>
      <c r="I56" s="110" t="s">
        <v>83</v>
      </c>
      <c r="J56" s="110" t="s">
        <v>84</v>
      </c>
      <c r="K56" s="110" t="s">
        <v>85</v>
      </c>
      <c r="L56" s="111" t="s">
        <v>86</v>
      </c>
      <c r="N56"/>
      <c r="O56"/>
      <c r="P56"/>
      <c r="Q56"/>
      <c r="R56"/>
      <c r="S56"/>
    </row>
    <row r="57" spans="2:19" s="31" customFormat="1" ht="20.100000000000001" customHeight="1" x14ac:dyDescent="0.25">
      <c r="B57" s="171" t="str">
        <f>O10</f>
        <v>A</v>
      </c>
      <c r="C57" s="172"/>
      <c r="D57" s="173"/>
      <c r="E57" s="114" t="str">
        <f>R10</f>
        <v>TRABAJOS PRELIMINARES</v>
      </c>
      <c r="F57" s="174" t="str">
        <f>S10</f>
        <v>ESPECIFICACIONES TECNICAS
-	Lugar de ejecución: interior mina RAMPA BLANCA NORTE
-	Plazo de entrega: 70 días calendario
-	Inicio de obra: el plazo propuesto será contado a partir de la fecha de emisión de la orden de proceder, dada por el supervisor.
NOTA: El trabajo deberá ser programado sin perjudicar la producción.</v>
      </c>
      <c r="G57" s="169"/>
      <c r="H57" s="169"/>
      <c r="I57" s="169"/>
      <c r="J57" s="169"/>
      <c r="K57" s="169"/>
      <c r="L57" s="170"/>
      <c r="N57"/>
      <c r="O57"/>
      <c r="P57"/>
      <c r="Q57"/>
      <c r="R57"/>
      <c r="S57"/>
    </row>
    <row r="58" spans="2:19" ht="39.950000000000003" customHeight="1" x14ac:dyDescent="0.25">
      <c r="B58" s="112" t="str">
        <f>O5</f>
        <v>TP-001</v>
      </c>
      <c r="C58" s="177">
        <f>P5</f>
        <v>1</v>
      </c>
      <c r="D58" s="113" t="str">
        <f>Q5</f>
        <v>Glb</v>
      </c>
      <c r="E58" s="114" t="str">
        <f>R5</f>
        <v>Bruta, agregados, cemento, fierro, lineas cauville, etc.</v>
      </c>
      <c r="F58" s="175"/>
      <c r="G58" s="115"/>
      <c r="H58" s="116"/>
      <c r="I58" s="116"/>
      <c r="J58" s="116"/>
      <c r="K58" s="116"/>
      <c r="L58" s="117"/>
    </row>
    <row r="59" spans="2:19" ht="20.100000000000001" customHeight="1" x14ac:dyDescent="0.25">
      <c r="B59" s="171" t="s">
        <v>39</v>
      </c>
      <c r="C59" s="172"/>
      <c r="D59" s="173"/>
      <c r="E59" s="114" t="s">
        <v>40</v>
      </c>
      <c r="F59" s="175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 t="str">
        <f>O6</f>
        <v>MT-001</v>
      </c>
      <c r="C60" s="177">
        <f>P6</f>
        <v>299.95</v>
      </c>
      <c r="D60" s="113" t="str">
        <f>Q6</f>
        <v>M3</v>
      </c>
      <c r="E60" s="114" t="str">
        <f>R6</f>
        <v>Excavacion terreno duro (roca) manual (incluye retiro de material suelto)</v>
      </c>
      <c r="F60" s="175"/>
      <c r="G60" s="115"/>
      <c r="H60" s="116"/>
      <c r="I60" s="116"/>
      <c r="J60" s="116"/>
      <c r="K60" s="116"/>
      <c r="L60" s="117"/>
    </row>
    <row r="61" spans="2:19" ht="20.100000000000001" customHeight="1" x14ac:dyDescent="0.25">
      <c r="B61" s="171" t="s">
        <v>41</v>
      </c>
      <c r="C61" s="172"/>
      <c r="D61" s="173"/>
      <c r="E61" s="114" t="s">
        <v>42</v>
      </c>
      <c r="F61" s="175"/>
      <c r="G61" s="115"/>
      <c r="H61" s="116"/>
      <c r="I61" s="116"/>
      <c r="J61" s="116"/>
      <c r="K61" s="116"/>
      <c r="L61" s="117"/>
    </row>
    <row r="62" spans="2:19" ht="61.5" customHeight="1" x14ac:dyDescent="0.25">
      <c r="B62" s="112" t="str">
        <f>O7</f>
        <v>OG-001</v>
      </c>
      <c r="C62" s="113">
        <f>P7</f>
        <v>137.41999999999999</v>
      </c>
      <c r="D62" s="113" t="str">
        <f>Q7</f>
        <v>M3</v>
      </c>
      <c r="E62" s="114" t="str">
        <f>R7</f>
        <v>Losa llena de Ho. Ao. (conformacion con lineas cauville y fierro corrugado) h=20 cm. Fe=1/2"c/25cm. + frotachado</v>
      </c>
      <c r="F62" s="175"/>
      <c r="G62" s="115"/>
      <c r="H62" s="116"/>
      <c r="I62" s="116"/>
      <c r="J62" s="116"/>
      <c r="K62" s="116"/>
      <c r="L62" s="117"/>
    </row>
    <row r="63" spans="2:19" ht="50.25" customHeight="1" x14ac:dyDescent="0.25">
      <c r="B63" s="112" t="str">
        <f>O8</f>
        <v>OG-002</v>
      </c>
      <c r="C63" s="178">
        <f>P8</f>
        <v>148</v>
      </c>
      <c r="D63" s="113" t="str">
        <f>Q8</f>
        <v>MI</v>
      </c>
      <c r="E63" s="114" t="s">
        <v>104</v>
      </c>
      <c r="F63" s="175"/>
      <c r="G63" s="115"/>
      <c r="H63" s="116"/>
      <c r="I63" s="116"/>
      <c r="J63" s="116"/>
      <c r="K63" s="116"/>
      <c r="L63" s="117"/>
    </row>
    <row r="64" spans="2:19" ht="20.100000000000001" customHeight="1" x14ac:dyDescent="0.25">
      <c r="B64" s="171" t="s">
        <v>44</v>
      </c>
      <c r="C64" s="172"/>
      <c r="D64" s="173"/>
      <c r="E64" s="114" t="s">
        <v>45</v>
      </c>
      <c r="F64" s="175"/>
      <c r="G64" s="115"/>
      <c r="H64" s="116"/>
      <c r="I64" s="116"/>
      <c r="J64" s="116"/>
      <c r="K64" s="116"/>
      <c r="L64" s="117"/>
    </row>
    <row r="65" spans="2:12" ht="40.5" customHeight="1" x14ac:dyDescent="0.25">
      <c r="B65" s="112" t="str">
        <f>O9</f>
        <v>OF-001</v>
      </c>
      <c r="C65" s="113">
        <f>P9</f>
        <v>737.32</v>
      </c>
      <c r="D65" s="113" t="str">
        <f>Q9</f>
        <v>M2</v>
      </c>
      <c r="E65" s="114" t="str">
        <f>R9</f>
        <v>Empedrado (h=30 cm)</v>
      </c>
      <c r="F65" s="176"/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>O14</f>
        <v>0</v>
      </c>
      <c r="C66" s="113">
        <f>P14</f>
        <v>0</v>
      </c>
      <c r="D66" s="113">
        <f>Q14</f>
        <v>0</v>
      </c>
      <c r="E66" s="114">
        <f>R14</f>
        <v>0</v>
      </c>
      <c r="F66" s="114">
        <f>S14</f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>O15</f>
        <v>0</v>
      </c>
      <c r="C67" s="113">
        <f>P15</f>
        <v>0</v>
      </c>
      <c r="D67" s="113">
        <f>Q15</f>
        <v>0</v>
      </c>
      <c r="E67" s="114">
        <f>R15</f>
        <v>0</v>
      </c>
      <c r="F67" s="114">
        <f>S15</f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>O16</f>
        <v>0</v>
      </c>
      <c r="C68" s="113">
        <f>P16</f>
        <v>0</v>
      </c>
      <c r="D68" s="113">
        <f>Q16</f>
        <v>0</v>
      </c>
      <c r="E68" s="114">
        <f>R16</f>
        <v>0</v>
      </c>
      <c r="F68" s="114">
        <f>S16</f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>O17</f>
        <v>0</v>
      </c>
      <c r="C69" s="113">
        <f>P17</f>
        <v>0</v>
      </c>
      <c r="D69" s="113">
        <f>Q17</f>
        <v>0</v>
      </c>
      <c r="E69" s="114">
        <f>R17</f>
        <v>0</v>
      </c>
      <c r="F69" s="114">
        <f>S17</f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>O18</f>
        <v>0</v>
      </c>
      <c r="C70" s="113">
        <f>P18</f>
        <v>0</v>
      </c>
      <c r="D70" s="113">
        <f>Q18</f>
        <v>0</v>
      </c>
      <c r="E70" s="114">
        <f>R18</f>
        <v>0</v>
      </c>
      <c r="F70" s="114">
        <f>S18</f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>O19</f>
        <v>0</v>
      </c>
      <c r="C71" s="113">
        <f>P19</f>
        <v>0</v>
      </c>
      <c r="D71" s="113">
        <f>Q19</f>
        <v>0</v>
      </c>
      <c r="E71" s="114">
        <f>R19</f>
        <v>0</v>
      </c>
      <c r="F71" s="114">
        <f>S19</f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>O20</f>
        <v>0</v>
      </c>
      <c r="C72" s="113">
        <f>P20</f>
        <v>0</v>
      </c>
      <c r="D72" s="113">
        <f>Q20</f>
        <v>0</v>
      </c>
      <c r="E72" s="114">
        <f>R20</f>
        <v>0</v>
      </c>
      <c r="F72" s="114">
        <f>S20</f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>O21</f>
        <v>0</v>
      </c>
      <c r="C73" s="113">
        <f>P21</f>
        <v>0</v>
      </c>
      <c r="D73" s="113">
        <f>Q21</f>
        <v>0</v>
      </c>
      <c r="E73" s="114">
        <f>R21</f>
        <v>0</v>
      </c>
      <c r="F73" s="114">
        <f>S21</f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>O22</f>
        <v>0</v>
      </c>
      <c r="C74" s="113">
        <f>P22</f>
        <v>0</v>
      </c>
      <c r="D74" s="113">
        <f>Q22</f>
        <v>0</v>
      </c>
      <c r="E74" s="114">
        <f>R22</f>
        <v>0</v>
      </c>
      <c r="F74" s="114">
        <f>S22</f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>O23</f>
        <v>0</v>
      </c>
      <c r="C75" s="113">
        <f>P23</f>
        <v>0</v>
      </c>
      <c r="D75" s="113">
        <f>Q23</f>
        <v>0</v>
      </c>
      <c r="E75" s="114">
        <f>R23</f>
        <v>0</v>
      </c>
      <c r="F75" s="114">
        <f>S23</f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>O24</f>
        <v>0</v>
      </c>
      <c r="C76" s="113">
        <f>P24</f>
        <v>0</v>
      </c>
      <c r="D76" s="113">
        <f>Q24</f>
        <v>0</v>
      </c>
      <c r="E76" s="114">
        <f>R24</f>
        <v>0</v>
      </c>
      <c r="F76" s="114">
        <f>S24</f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>O25</f>
        <v>0</v>
      </c>
      <c r="C77" s="113">
        <f>P25</f>
        <v>0</v>
      </c>
      <c r="D77" s="113">
        <f>Q25</f>
        <v>0</v>
      </c>
      <c r="E77" s="114">
        <f>R25</f>
        <v>0</v>
      </c>
      <c r="F77" s="114">
        <f>S25</f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>O26</f>
        <v>0</v>
      </c>
      <c r="C78" s="113">
        <f>P26</f>
        <v>0</v>
      </c>
      <c r="D78" s="113">
        <f>Q26</f>
        <v>0</v>
      </c>
      <c r="E78" s="114">
        <f>R26</f>
        <v>0</v>
      </c>
      <c r="F78" s="114">
        <f>S26</f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>O27</f>
        <v>0</v>
      </c>
      <c r="C79" s="113">
        <f>P27</f>
        <v>0</v>
      </c>
      <c r="D79" s="113">
        <f>Q27</f>
        <v>0</v>
      </c>
      <c r="E79" s="114">
        <f>R27</f>
        <v>0</v>
      </c>
      <c r="F79" s="114">
        <f>S27</f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>O28</f>
        <v>0</v>
      </c>
      <c r="C80" s="113">
        <f>P28</f>
        <v>0</v>
      </c>
      <c r="D80" s="113">
        <f>Q28</f>
        <v>0</v>
      </c>
      <c r="E80" s="114">
        <f>R28</f>
        <v>0</v>
      </c>
      <c r="F80" s="114">
        <f>S28</f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>O29</f>
        <v>0</v>
      </c>
      <c r="C81" s="113">
        <f>P29</f>
        <v>0</v>
      </c>
      <c r="D81" s="113">
        <f>Q29</f>
        <v>0</v>
      </c>
      <c r="E81" s="114">
        <f>R29</f>
        <v>0</v>
      </c>
      <c r="F81" s="114">
        <f>S29</f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>O30</f>
        <v>0</v>
      </c>
      <c r="C82" s="113">
        <f>P30</f>
        <v>0</v>
      </c>
      <c r="D82" s="113">
        <f>Q30</f>
        <v>0</v>
      </c>
      <c r="E82" s="114">
        <f>R30</f>
        <v>0</v>
      </c>
      <c r="F82" s="114">
        <f>S30</f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>O31</f>
        <v>0</v>
      </c>
      <c r="C83" s="113">
        <f>P31</f>
        <v>0</v>
      </c>
      <c r="D83" s="113">
        <f>Q31</f>
        <v>0</v>
      </c>
      <c r="E83" s="114">
        <f>R31</f>
        <v>0</v>
      </c>
      <c r="F83" s="114">
        <f>S31</f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>O32</f>
        <v>0</v>
      </c>
      <c r="C84" s="113">
        <f>P32</f>
        <v>0</v>
      </c>
      <c r="D84" s="113">
        <f>Q32</f>
        <v>0</v>
      </c>
      <c r="E84" s="114">
        <f>R32</f>
        <v>0</v>
      </c>
      <c r="F84" s="114">
        <f>S32</f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>O33</f>
        <v>0</v>
      </c>
      <c r="C85" s="113">
        <f>P33</f>
        <v>0</v>
      </c>
      <c r="D85" s="113">
        <f>Q33</f>
        <v>0</v>
      </c>
      <c r="E85" s="114">
        <f>R33</f>
        <v>0</v>
      </c>
      <c r="F85" s="114">
        <f>S33</f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>O34</f>
        <v>0</v>
      </c>
      <c r="C86" s="113">
        <f>P34</f>
        <v>0</v>
      </c>
      <c r="D86" s="113">
        <f>Q34</f>
        <v>0</v>
      </c>
      <c r="E86" s="114">
        <f>R34</f>
        <v>0</v>
      </c>
      <c r="F86" s="114">
        <f>S34</f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>O35</f>
        <v>0</v>
      </c>
      <c r="C87" s="113">
        <f>P35</f>
        <v>0</v>
      </c>
      <c r="D87" s="113">
        <f>Q35</f>
        <v>0</v>
      </c>
      <c r="E87" s="114">
        <f>R35</f>
        <v>0</v>
      </c>
      <c r="F87" s="114">
        <f>S35</f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>O36</f>
        <v>0</v>
      </c>
      <c r="C88" s="113">
        <f>P36</f>
        <v>0</v>
      </c>
      <c r="D88" s="113">
        <f>Q36</f>
        <v>0</v>
      </c>
      <c r="E88" s="114">
        <f>R36</f>
        <v>0</v>
      </c>
      <c r="F88" s="114">
        <f>S36</f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>O37</f>
        <v>0</v>
      </c>
      <c r="C89" s="113">
        <f>P37</f>
        <v>0</v>
      </c>
      <c r="D89" s="113">
        <f>Q37</f>
        <v>0</v>
      </c>
      <c r="E89" s="114">
        <f>R37</f>
        <v>0</v>
      </c>
      <c r="F89" s="114">
        <f>S37</f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>O38</f>
        <v>0</v>
      </c>
      <c r="C90" s="113">
        <f>P38</f>
        <v>0</v>
      </c>
      <c r="D90" s="113">
        <f>Q38</f>
        <v>0</v>
      </c>
      <c r="E90" s="114">
        <f>R38</f>
        <v>0</v>
      </c>
      <c r="F90" s="114">
        <f>S38</f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>O39</f>
        <v>0</v>
      </c>
      <c r="C91" s="113">
        <f>P39</f>
        <v>0</v>
      </c>
      <c r="D91" s="113">
        <f>Q39</f>
        <v>0</v>
      </c>
      <c r="E91" s="114">
        <f>R39</f>
        <v>0</v>
      </c>
      <c r="F91" s="114">
        <f>S39</f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>O40</f>
        <v>0</v>
      </c>
      <c r="C92" s="113">
        <f>P40</f>
        <v>0</v>
      </c>
      <c r="D92" s="113">
        <f>Q40</f>
        <v>0</v>
      </c>
      <c r="E92" s="114">
        <f>R40</f>
        <v>0</v>
      </c>
      <c r="F92" s="114">
        <f>S40</f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>O41</f>
        <v>0</v>
      </c>
      <c r="C93" s="113">
        <f>P41</f>
        <v>0</v>
      </c>
      <c r="D93" s="113">
        <f>Q41</f>
        <v>0</v>
      </c>
      <c r="E93" s="114">
        <f>R41</f>
        <v>0</v>
      </c>
      <c r="F93" s="114">
        <f>S41</f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>O42</f>
        <v>0</v>
      </c>
      <c r="C94" s="113">
        <f>P42</f>
        <v>0</v>
      </c>
      <c r="D94" s="113">
        <f>Q42</f>
        <v>0</v>
      </c>
      <c r="E94" s="114">
        <f>R42</f>
        <v>0</v>
      </c>
      <c r="F94" s="114">
        <f>S42</f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>O43</f>
        <v>0</v>
      </c>
      <c r="C95" s="113">
        <f>P43</f>
        <v>0</v>
      </c>
      <c r="D95" s="113">
        <f>Q43</f>
        <v>0</v>
      </c>
      <c r="E95" s="114">
        <f>R43</f>
        <v>0</v>
      </c>
      <c r="F95" s="114">
        <f>S43</f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>O44</f>
        <v>0</v>
      </c>
      <c r="C96" s="113">
        <f>P44</f>
        <v>0</v>
      </c>
      <c r="D96" s="113">
        <f>Q44</f>
        <v>0</v>
      </c>
      <c r="E96" s="114">
        <f>R44</f>
        <v>0</v>
      </c>
      <c r="F96" s="114">
        <f>S44</f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>O45</f>
        <v>0</v>
      </c>
      <c r="C97" s="113">
        <f>P45</f>
        <v>0</v>
      </c>
      <c r="D97" s="113">
        <f>Q45</f>
        <v>0</v>
      </c>
      <c r="E97" s="114">
        <f>R45</f>
        <v>0</v>
      </c>
      <c r="F97" s="114">
        <f>S45</f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>O46</f>
        <v>0</v>
      </c>
      <c r="C98" s="113">
        <f>P46</f>
        <v>0</v>
      </c>
      <c r="D98" s="113">
        <f>Q46</f>
        <v>0</v>
      </c>
      <c r="E98" s="114">
        <f>R46</f>
        <v>0</v>
      </c>
      <c r="F98" s="114">
        <f>S46</f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>O47</f>
        <v>0</v>
      </c>
      <c r="C99" s="113">
        <f>P47</f>
        <v>0</v>
      </c>
      <c r="D99" s="113">
        <f>Q47</f>
        <v>0</v>
      </c>
      <c r="E99" s="114">
        <f>R47</f>
        <v>0</v>
      </c>
      <c r="F99" s="114">
        <f>S47</f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>O48</f>
        <v>0</v>
      </c>
      <c r="C100" s="113">
        <f>P48</f>
        <v>0</v>
      </c>
      <c r="D100" s="113">
        <f>Q48</f>
        <v>0</v>
      </c>
      <c r="E100" s="114">
        <f>R48</f>
        <v>0</v>
      </c>
      <c r="F100" s="114">
        <f>S48</f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>O49</f>
        <v>0</v>
      </c>
      <c r="C101" s="113">
        <f>P49</f>
        <v>0</v>
      </c>
      <c r="D101" s="113">
        <f>Q49</f>
        <v>0</v>
      </c>
      <c r="E101" s="114">
        <f>R49</f>
        <v>0</v>
      </c>
      <c r="F101" s="114">
        <f>S49</f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>O50</f>
        <v>0</v>
      </c>
      <c r="C102" s="113">
        <f>P50</f>
        <v>0</v>
      </c>
      <c r="D102" s="113">
        <f>Q50</f>
        <v>0</v>
      </c>
      <c r="E102" s="114">
        <f>R50</f>
        <v>0</v>
      </c>
      <c r="F102" s="114">
        <f>S50</f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>O51</f>
        <v>0</v>
      </c>
      <c r="C103" s="113">
        <f>P51</f>
        <v>0</v>
      </c>
      <c r="D103" s="113">
        <f>Q51</f>
        <v>0</v>
      </c>
      <c r="E103" s="114">
        <f>R51</f>
        <v>0</v>
      </c>
      <c r="F103" s="114">
        <f>S51</f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>O52</f>
        <v>0</v>
      </c>
      <c r="C104" s="113">
        <f>P52</f>
        <v>0</v>
      </c>
      <c r="D104" s="113">
        <f>Q52</f>
        <v>0</v>
      </c>
      <c r="E104" s="114">
        <f>R52</f>
        <v>0</v>
      </c>
      <c r="F104" s="114">
        <f>S52</f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>O53</f>
        <v>0</v>
      </c>
      <c r="C105" s="113">
        <f>P53</f>
        <v>0</v>
      </c>
      <c r="D105" s="113">
        <f>Q53</f>
        <v>0</v>
      </c>
      <c r="E105" s="114">
        <f>R53</f>
        <v>0</v>
      </c>
      <c r="F105" s="114">
        <f>S53</f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>O54</f>
        <v>0</v>
      </c>
      <c r="C106" s="113">
        <f>P54</f>
        <v>0</v>
      </c>
      <c r="D106" s="113">
        <f>Q54</f>
        <v>0</v>
      </c>
      <c r="E106" s="114">
        <f>R54</f>
        <v>0</v>
      </c>
      <c r="F106" s="114">
        <f>S54</f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>O55</f>
        <v>0</v>
      </c>
      <c r="C107" s="113">
        <f>P55</f>
        <v>0</v>
      </c>
      <c r="D107" s="113">
        <f>Q55</f>
        <v>0</v>
      </c>
      <c r="E107" s="114">
        <f>R55</f>
        <v>0</v>
      </c>
      <c r="F107" s="114">
        <f>S55</f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>O56</f>
        <v>0</v>
      </c>
      <c r="C108" s="113">
        <f>P56</f>
        <v>0</v>
      </c>
      <c r="D108" s="113">
        <f>Q56</f>
        <v>0</v>
      </c>
      <c r="E108" s="114">
        <f>R56</f>
        <v>0</v>
      </c>
      <c r="F108" s="114">
        <f>S56</f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>O58</f>
        <v>0</v>
      </c>
      <c r="C109" s="113">
        <f>P58</f>
        <v>0</v>
      </c>
      <c r="D109" s="113">
        <f>Q58</f>
        <v>0</v>
      </c>
      <c r="E109" s="114">
        <f>R58</f>
        <v>0</v>
      </c>
      <c r="F109" s="114">
        <f>S58</f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>O60</f>
        <v>0</v>
      </c>
      <c r="C110" s="113">
        <f>P60</f>
        <v>0</v>
      </c>
      <c r="D110" s="113">
        <f>Q60</f>
        <v>0</v>
      </c>
      <c r="E110" s="114">
        <f>R60</f>
        <v>0</v>
      </c>
      <c r="F110" s="114">
        <f>S60</f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>O62</f>
        <v>0</v>
      </c>
      <c r="C111" s="113">
        <f>P62</f>
        <v>0</v>
      </c>
      <c r="D111" s="113">
        <f>Q62</f>
        <v>0</v>
      </c>
      <c r="E111" s="114">
        <f>R62</f>
        <v>0</v>
      </c>
      <c r="F111" s="114">
        <f>S62</f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>O63</f>
        <v>0</v>
      </c>
      <c r="C112" s="113">
        <f>P63</f>
        <v>0</v>
      </c>
      <c r="D112" s="113">
        <f>Q63</f>
        <v>0</v>
      </c>
      <c r="E112" s="114">
        <f>R63</f>
        <v>0</v>
      </c>
      <c r="F112" s="114">
        <f>S63</f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>O65</f>
        <v>0</v>
      </c>
      <c r="C113" s="113">
        <f>P65</f>
        <v>0</v>
      </c>
      <c r="D113" s="113">
        <f>Q65</f>
        <v>0</v>
      </c>
      <c r="E113" s="114">
        <f>R65</f>
        <v>0</v>
      </c>
      <c r="F113" s="114">
        <f>S65</f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 t="e">
        <f>#REF!</f>
        <v>#REF!</v>
      </c>
      <c r="C114" s="113" t="e">
        <f>#REF!</f>
        <v>#REF!</v>
      </c>
      <c r="D114" s="113" t="e">
        <f>#REF!</f>
        <v>#REF!</v>
      </c>
      <c r="E114" s="114" t="e">
        <f>#REF!</f>
        <v>#REF!</v>
      </c>
      <c r="F114" s="114" t="e">
        <f>#REF!</f>
        <v>#REF!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 t="e">
        <f>#REF!</f>
        <v>#REF!</v>
      </c>
      <c r="C115" s="113" t="e">
        <f>#REF!</f>
        <v>#REF!</v>
      </c>
      <c r="D115" s="113" t="e">
        <f>#REF!</f>
        <v>#REF!</v>
      </c>
      <c r="E115" s="114" t="e">
        <f>#REF!</f>
        <v>#REF!</v>
      </c>
      <c r="F115" s="114" t="e">
        <f>#REF!</f>
        <v>#REF!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 t="e">
        <f>#REF!</f>
        <v>#REF!</v>
      </c>
      <c r="C116" s="113" t="e">
        <f>#REF!</f>
        <v>#REF!</v>
      </c>
      <c r="D116" s="113" t="e">
        <f>#REF!</f>
        <v>#REF!</v>
      </c>
      <c r="E116" s="114" t="e">
        <f>#REF!</f>
        <v>#REF!</v>
      </c>
      <c r="F116" s="114" t="e">
        <f>#REF!</f>
        <v>#REF!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 t="e">
        <f>#REF!</f>
        <v>#REF!</v>
      </c>
      <c r="C117" s="113" t="e">
        <f>#REF!</f>
        <v>#REF!</v>
      </c>
      <c r="D117" s="113" t="e">
        <f>#REF!</f>
        <v>#REF!</v>
      </c>
      <c r="E117" s="114" t="e">
        <f>#REF!</f>
        <v>#REF!</v>
      </c>
      <c r="F117" s="114" t="e">
        <f>#REF!</f>
        <v>#REF!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ref="B118:F126" si="0">O66</f>
        <v>0</v>
      </c>
      <c r="C118" s="113">
        <f t="shared" si="0"/>
        <v>0</v>
      </c>
      <c r="D118" s="113">
        <f t="shared" si="0"/>
        <v>0</v>
      </c>
      <c r="E118" s="114">
        <f t="shared" si="0"/>
        <v>0</v>
      </c>
      <c r="F118" s="114">
        <f t="shared" ref="F118:F120" si="1">S66</f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0"/>
        <v>0</v>
      </c>
      <c r="C119" s="113">
        <f t="shared" si="0"/>
        <v>0</v>
      </c>
      <c r="D119" s="113">
        <f t="shared" si="0"/>
        <v>0</v>
      </c>
      <c r="E119" s="114">
        <f t="shared" si="0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0"/>
        <v>0</v>
      </c>
      <c r="C120" s="113">
        <f t="shared" si="0"/>
        <v>0</v>
      </c>
      <c r="D120" s="113">
        <f t="shared" si="0"/>
        <v>0</v>
      </c>
      <c r="E120" s="114">
        <f t="shared" si="0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0"/>
        <v>0</v>
      </c>
      <c r="C121" s="113">
        <f t="shared" si="0"/>
        <v>0</v>
      </c>
      <c r="D121" s="113">
        <f t="shared" si="0"/>
        <v>0</v>
      </c>
      <c r="E121" s="114">
        <f t="shared" si="0"/>
        <v>0</v>
      </c>
      <c r="F121" s="114">
        <f t="shared" si="0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0"/>
        <v>0</v>
      </c>
      <c r="C122" s="113">
        <f t="shared" si="0"/>
        <v>0</v>
      </c>
      <c r="D122" s="113">
        <f t="shared" si="0"/>
        <v>0</v>
      </c>
      <c r="E122" s="114">
        <f t="shared" si="0"/>
        <v>0</v>
      </c>
      <c r="F122" s="114">
        <f t="shared" si="0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0"/>
        <v>0</v>
      </c>
      <c r="C123" s="113">
        <f t="shared" si="0"/>
        <v>0</v>
      </c>
      <c r="D123" s="113">
        <f t="shared" si="0"/>
        <v>0</v>
      </c>
      <c r="E123" s="114">
        <f t="shared" si="0"/>
        <v>0</v>
      </c>
      <c r="F123" s="114">
        <f t="shared" si="0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0"/>
        <v>0</v>
      </c>
      <c r="C124" s="113">
        <f t="shared" si="0"/>
        <v>0</v>
      </c>
      <c r="D124" s="113">
        <f t="shared" si="0"/>
        <v>0</v>
      </c>
      <c r="E124" s="114">
        <f t="shared" si="0"/>
        <v>0</v>
      </c>
      <c r="F124" s="114">
        <f t="shared" si="0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>O62</f>
        <v>0</v>
      </c>
      <c r="C125" s="113">
        <f>P62</f>
        <v>0</v>
      </c>
      <c r="D125" s="113">
        <f>Q62</f>
        <v>0</v>
      </c>
      <c r="E125" s="114">
        <f t="shared" si="0"/>
        <v>0</v>
      </c>
      <c r="F125" s="114">
        <f t="shared" si="0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>O63</f>
        <v>0</v>
      </c>
      <c r="C126" s="113">
        <f>P63</f>
        <v>0</v>
      </c>
      <c r="D126" s="113">
        <f>Q63</f>
        <v>0</v>
      </c>
      <c r="E126" s="114">
        <f>R63</f>
        <v>0</v>
      </c>
      <c r="F126" s="114">
        <f t="shared" si="0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>O65</f>
        <v>0</v>
      </c>
      <c r="C127" s="113">
        <f>P65</f>
        <v>0</v>
      </c>
      <c r="D127" s="113">
        <f>Q65</f>
        <v>0</v>
      </c>
      <c r="E127" s="114">
        <f>R65</f>
        <v>0</v>
      </c>
      <c r="F127" s="114">
        <f t="shared" ref="F127:F134" si="2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 t="e">
        <f>#REF!</f>
        <v>#REF!</v>
      </c>
      <c r="C128" s="113" t="e">
        <f>#REF!</f>
        <v>#REF!</v>
      </c>
      <c r="D128" s="113" t="e">
        <f>#REF!</f>
        <v>#REF!</v>
      </c>
      <c r="E128" s="114" t="e">
        <f>#REF!</f>
        <v>#REF!</v>
      </c>
      <c r="F128" s="114">
        <f t="shared" si="2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 t="e">
        <f>#REF!</f>
        <v>#REF!</v>
      </c>
      <c r="C129" s="113" t="e">
        <f>#REF!</f>
        <v>#REF!</v>
      </c>
      <c r="D129" s="113" t="e">
        <f>#REF!</f>
        <v>#REF!</v>
      </c>
      <c r="E129" s="114" t="e">
        <f>#REF!</f>
        <v>#REF!</v>
      </c>
      <c r="F129" s="114">
        <f t="shared" si="2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 t="e">
        <f>#REF!</f>
        <v>#REF!</v>
      </c>
      <c r="C130" s="113" t="e">
        <f>#REF!</f>
        <v>#REF!</v>
      </c>
      <c r="D130" s="113" t="e">
        <f>#REF!</f>
        <v>#REF!</v>
      </c>
      <c r="E130" s="114" t="e">
        <f>#REF!</f>
        <v>#REF!</v>
      </c>
      <c r="F130" s="114">
        <f t="shared" si="2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 t="e">
        <f>#REF!</f>
        <v>#REF!</v>
      </c>
      <c r="C131" s="113" t="e">
        <f>#REF!</f>
        <v>#REF!</v>
      </c>
      <c r="D131" s="113" t="e">
        <f>#REF!</f>
        <v>#REF!</v>
      </c>
      <c r="E131" s="114" t="e">
        <f>#REF!</f>
        <v>#REF!</v>
      </c>
      <c r="F131" s="114">
        <f t="shared" si="2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ref="B132:E133" si="3">O66</f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2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2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87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88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89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90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91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92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93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94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95</v>
      </c>
      <c r="C142" s="138"/>
      <c r="D142" s="138"/>
      <c r="E142" s="138"/>
      <c r="F142" s="139"/>
      <c r="G142" s="140" t="s">
        <v>105</v>
      </c>
      <c r="H142" s="141"/>
      <c r="I142" s="141"/>
      <c r="J142" s="141"/>
      <c r="K142" s="141"/>
      <c r="L142" s="142"/>
    </row>
    <row r="143" spans="2:12" ht="18.75" x14ac:dyDescent="0.25">
      <c r="B143" s="137" t="s">
        <v>96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97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98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60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99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100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101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102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103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4">
    <mergeCell ref="B150:F150"/>
    <mergeCell ref="B154:L154"/>
    <mergeCell ref="B57:D57"/>
    <mergeCell ref="B59:D59"/>
    <mergeCell ref="B61:D61"/>
    <mergeCell ref="B64:D64"/>
    <mergeCell ref="F57:F65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5FA3547A-8A5C-43A6-AFD3-737DB3BF1DE3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2022-08-22T20:54:34Z</cp:lastPrinted>
  <dcterms:created xsi:type="dcterms:W3CDTF">2022-08-22T20:41:55Z</dcterms:created>
  <dcterms:modified xsi:type="dcterms:W3CDTF">2022-08-22T21:02:38Z</dcterms:modified>
</cp:coreProperties>
</file>