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1EF3400E-A877-4785-A1C0-E22F4D1E1BF6}" xr6:coauthVersionLast="47" xr6:coauthVersionMax="47" xr10:uidLastSave="{00000000-0000-0000-0000-000000000000}"/>
  <bookViews>
    <workbookView xWindow="-120" yWindow="-120" windowWidth="29040" windowHeight="16080" xr2:uid="{3093205C-0FFD-48AA-8DCD-F8B98E678693}"/>
  </bookViews>
  <sheets>
    <sheet name="Hoja1" sheetId="1" r:id="rId1"/>
  </sheets>
  <calcPr calcId="191029"/>
  <pivotCaches>
    <pivotCache cacheId="1079"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9" i="1" l="1"/>
  <c r="M118" i="1"/>
  <c r="M117" i="1"/>
  <c r="M116" i="1"/>
  <c r="M115" i="1"/>
  <c r="M114" i="1"/>
  <c r="M113" i="1"/>
  <c r="M112" i="1"/>
  <c r="M110" i="1"/>
  <c r="M109" i="1"/>
  <c r="M108" i="1"/>
  <c r="M107" i="1"/>
  <c r="M106" i="1"/>
  <c r="M105" i="1"/>
  <c r="M104" i="1"/>
  <c r="M103" i="1"/>
  <c r="M102" i="1"/>
  <c r="M101" i="1"/>
  <c r="M100" i="1"/>
  <c r="M99" i="1"/>
  <c r="M98" i="1"/>
  <c r="M97" i="1"/>
  <c r="M95" i="1"/>
  <c r="M94" i="1"/>
  <c r="M93" i="1"/>
  <c r="M92" i="1"/>
  <c r="M91" i="1"/>
  <c r="M89" i="1"/>
  <c r="M88" i="1"/>
  <c r="M87" i="1"/>
  <c r="M86" i="1"/>
  <c r="M85" i="1"/>
  <c r="M84" i="1"/>
  <c r="M83" i="1"/>
  <c r="M82" i="1"/>
  <c r="M81" i="1"/>
  <c r="M80" i="1"/>
  <c r="M79" i="1"/>
  <c r="M78" i="1"/>
  <c r="M76" i="1"/>
  <c r="M75" i="1"/>
  <c r="M74" i="1"/>
  <c r="M73" i="1"/>
  <c r="M72" i="1"/>
  <c r="M71" i="1"/>
  <c r="M70" i="1"/>
  <c r="M69" i="1"/>
  <c r="M68" i="1"/>
  <c r="M67" i="1"/>
  <c r="M66" i="1"/>
  <c r="M64" i="1"/>
  <c r="M62" i="1"/>
  <c r="M120" i="1" s="1"/>
  <c r="F57" i="1"/>
  <c r="F56" i="1"/>
  <c r="B7" i="1"/>
  <c r="D6" i="1"/>
</calcChain>
</file>

<file path=xl/sharedStrings.xml><?xml version="1.0" encoding="utf-8"?>
<sst xmlns="http://schemas.openxmlformats.org/spreadsheetml/2006/main" count="249" uniqueCount="200">
  <si>
    <t xml:space="preserve">Nº </t>
  </si>
  <si>
    <t>CD-271</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</si>
  <si>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</si>
  <si>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</si>
  <si>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</si>
  <si>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</si>
  <si>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</si>
  <si>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</si>
  <si>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</si>
  <si>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</si>
  <si>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</si>
  <si>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</si>
  <si>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CLQ-24-CD-271/2024 CONSTRUCCIÓN BAÑOS LIBRU LIBRUNI SOLO MANO DE OBRA</t>
  </si>
  <si>
    <t>SERVICIO</t>
  </si>
  <si>
    <t>(en blanco)</t>
  </si>
  <si>
    <t>Calidad, Propuesta Técnica y Costo</t>
  </si>
  <si>
    <t>Por el Total</t>
  </si>
  <si>
    <t>Total general</t>
  </si>
  <si>
    <t>Fecha lÍmite de presentaccion de propuestas</t>
  </si>
  <si>
    <t>10 de Junio de 2024 ,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</si>
  <si>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</si>
  <si>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</si>
  <si>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</si>
  <si>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</si>
  <si>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</si>
  <si>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</si>
  <si>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</si>
  <si>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</si>
  <si>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</si>
  <si>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</si>
  <si>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</si>
  <si>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</si>
  <si>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</si>
  <si>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</si>
  <si>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</si>
  <si>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</si>
  <si>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</si>
  <si>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</si>
  <si>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</si>
  <si>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</si>
  <si>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</si>
  <si>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</si>
  <si>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</si>
  <si>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</si>
  <si>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</si>
  <si>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</si>
  <si>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</si>
  <si>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</si>
  <si>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</si>
  <si>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</si>
  <si>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</si>
  <si>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</si>
  <si>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</si>
  <si>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</si>
  <si>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</si>
  <si>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</si>
  <si>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</si>
  <si>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</si>
  <si>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</si>
  <si>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</si>
  <si>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</si>
  <si>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</si>
  <si>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</si>
  <si>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</si>
  <si>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TOTAL  PROPUESTA (numeral)</t>
    </r>
    <r>
      <rPr>
        <sz val="11"/>
        <color theme="1"/>
        <rFont val="Calibri"/>
        <family val="2"/>
        <scheme val="minor"/>
      </rPr>
      <t xml:space="preserve"> </t>
    </r>
    <r>
      <rPr>
        <b/>
        <sz val="11"/>
        <color rgb="FFFF0000"/>
        <rFont val="Calibri"/>
        <family val="2"/>
        <scheme val="minor"/>
      </rPr>
      <t>(SOLO CON DOS DECIMALES</t>
    </r>
    <r>
      <rPr>
        <sz val="11"/>
        <color theme="1"/>
        <rFont val="Calibri"/>
        <family val="2"/>
        <scheme val="minor"/>
      </rPr>
      <t>)</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</si>
  <si>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</si>
  <si>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</si>
  <si>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</si>
  <si>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</si>
  <si>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</si>
  <si>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</si>
  <si>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</si>
  <si>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</si>
  <si>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</si>
  <si>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</si>
  <si>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</si>
  <si>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</si>
  <si>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</si>
  <si>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</si>
  <si>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</si>
  <si>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</si>
  <si>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</si>
  <si>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TP-001</t>
  </si>
  <si>
    <t>MT-001</t>
  </si>
  <si>
    <t>OG-001</t>
  </si>
  <si>
    <t>OG-002</t>
  </si>
  <si>
    <t>OG-003</t>
  </si>
  <si>
    <t>OG-004</t>
  </si>
  <si>
    <t>OG-005</t>
  </si>
  <si>
    <t>OG-006</t>
  </si>
  <si>
    <t>OG-007</t>
  </si>
  <si>
    <t>OG-008</t>
  </si>
  <si>
    <t>OG-009</t>
  </si>
  <si>
    <t>OG-010</t>
  </si>
  <si>
    <t>OG-011</t>
  </si>
  <si>
    <t>OF-001</t>
  </si>
  <si>
    <t>OF-002</t>
  </si>
  <si>
    <t>OF-003</t>
  </si>
  <si>
    <t>OF-004</t>
  </si>
  <si>
    <t>OF-005</t>
  </si>
  <si>
    <t>OF-006</t>
  </si>
  <si>
    <t>OF-007</t>
  </si>
  <si>
    <t>OF-008</t>
  </si>
  <si>
    <t>OF-009</t>
  </si>
  <si>
    <t>OF-010</t>
  </si>
  <si>
    <t>OF-011</t>
  </si>
  <si>
    <t>OF-012</t>
  </si>
  <si>
    <t>TA-001</t>
  </si>
  <si>
    <t>TA-002</t>
  </si>
  <si>
    <t>TA-003</t>
  </si>
  <si>
    <t>TA-004</t>
  </si>
  <si>
    <t>TA-005</t>
  </si>
  <si>
    <t>IH-001</t>
  </si>
  <si>
    <t>IH-002</t>
  </si>
  <si>
    <t>IH-003</t>
  </si>
  <si>
    <t>IH-004</t>
  </si>
  <si>
    <t>IH-005</t>
  </si>
  <si>
    <t>IH-006</t>
  </si>
  <si>
    <t>IH-007</t>
  </si>
  <si>
    <t>IH-008</t>
  </si>
  <si>
    <t>IH-009</t>
  </si>
  <si>
    <t>IH-010</t>
  </si>
  <si>
    <t>IH-011</t>
  </si>
  <si>
    <t>IH-012</t>
  </si>
  <si>
    <t>IH-013</t>
  </si>
  <si>
    <t>IH-014</t>
  </si>
  <si>
    <t>IE-001</t>
  </si>
  <si>
    <t>IE-002</t>
  </si>
  <si>
    <t>IE-003</t>
  </si>
  <si>
    <t>IE-004</t>
  </si>
  <si>
    <t>IE-005</t>
  </si>
  <si>
    <t>IE-006</t>
  </si>
  <si>
    <t>IE-007</t>
  </si>
  <si>
    <t>IE-008</t>
  </si>
  <si>
    <t>Glb.</t>
  </si>
  <si>
    <t>M3</t>
  </si>
  <si>
    <t>M2</t>
  </si>
  <si>
    <t>Ml</t>
  </si>
  <si>
    <t>Pza.</t>
  </si>
  <si>
    <t>M</t>
  </si>
  <si>
    <t>Pto.</t>
  </si>
  <si>
    <t>TRABAJOS PRELIMINARES</t>
  </si>
  <si>
    <t>Trazado y Replanteo</t>
  </si>
  <si>
    <t>MOVIMIENTO DE TIERRAS:</t>
  </si>
  <si>
    <t>Excavación terreno semiduro manual h= 1 mt.</t>
  </si>
  <si>
    <t>OBRA GRUESA:</t>
  </si>
  <si>
    <t>Cimiento de Hº - Cº</t>
  </si>
  <si>
    <t>Zapatas de Ho.Ao.</t>
  </si>
  <si>
    <t>Columnas de Ho.Ao.</t>
  </si>
  <si>
    <t>Viga Cadena de Ho.Ao.</t>
  </si>
  <si>
    <t>Losa de Ho.Ao. (conformación con lineas cauville) + transp. De lineas cauville</t>
  </si>
  <si>
    <t>Sobrecimiento de Hº - Cº</t>
  </si>
  <si>
    <t>Impermeabilización de Sobrecimientos con Cartón asfáltico a=0,20m</t>
  </si>
  <si>
    <t>Muro de ladrillo 6 huecos e= 15 cm.</t>
  </si>
  <si>
    <t>Muro de ladrillo de 6 huecos e= 10 cm.</t>
  </si>
  <si>
    <t>Mesón de Hº - Aº con Revoque de Cemento c/color + Muretes. Dimensiones ancho=0,55m, h=0,58m.</t>
  </si>
  <si>
    <t>Muro de Mampostería de Piedra Bruta</t>
  </si>
  <si>
    <t>OBRA FINA:</t>
  </si>
  <si>
    <t>Alero mas maderamen</t>
  </si>
  <si>
    <t>Botaguas de Hº - Aº en ventanas</t>
  </si>
  <si>
    <t>Cielo raso con maderamen</t>
  </si>
  <si>
    <t>Cubierta de calamina galvanizada con cercha</t>
  </si>
  <si>
    <t>Cubierta de policarbonato ondulado e=1,2mm con cercha</t>
  </si>
  <si>
    <t>Empedrado y Contrapiso de Ho. e= 5 cm.</t>
  </si>
  <si>
    <t>Piso Enlucido Fino con color</t>
  </si>
  <si>
    <t>Revoque Interior de cemento s/ladrillo + enlucido Fino (acabado fino)</t>
  </si>
  <si>
    <t>Revoque exterior de cemento s/ ladrillo</t>
  </si>
  <si>
    <t>Revoque exterior enlucido fino cal/cemento</t>
  </si>
  <si>
    <t>Piruleado exterior sobre revoque con textura</t>
  </si>
  <si>
    <t>Zócalo de Cemento</t>
  </si>
  <si>
    <t>TRABAJOS DE ACABADO:</t>
  </si>
  <si>
    <t>Pintura anticorrosiva</t>
  </si>
  <si>
    <t>Pintura látex exterior sobre piruleado</t>
  </si>
  <si>
    <t>Pintura látex interior al oleo</t>
  </si>
  <si>
    <t>Pintura látex interior Cielo Raso</t>
  </si>
  <si>
    <t>Pintura Oleo Exterior Enlucido Fino</t>
  </si>
  <si>
    <t>INSTALACIONES HIDROSANITARIAS</t>
  </si>
  <si>
    <t>Caja interceptora 6" + rejilla de Piso</t>
  </si>
  <si>
    <t>Cámara de inspección Ho.Co. de 60 x 60 cm.</t>
  </si>
  <si>
    <t>Provisión y colocado llave de paso Fv 3/4"</t>
  </si>
  <si>
    <t>Provisión y colocado Llave de paso 1/2"</t>
  </si>
  <si>
    <t>Provisión y colocado Mezclador p/Ducha + accesorios</t>
  </si>
  <si>
    <t>Caja interceptora 4" + Rejillas de piso</t>
  </si>
  <si>
    <t>Coloc. Tanque elevado cap. 1200 lt. con base de madera</t>
  </si>
  <si>
    <t>Coloc. Lavamanos + grifería + accesorios</t>
  </si>
  <si>
    <t>Inst. Tubería de FG Agua potable de ø 1/2" + accesorios</t>
  </si>
  <si>
    <t>Inst. Tubería de FG Agua Caliente de ø 1/2" + accesorios</t>
  </si>
  <si>
    <t>Tubería de PVC. Agua potable de ø 3/4" + accesorios</t>
  </si>
  <si>
    <t>Tubería de PVC. De Sanitario de ø 4"+ accesorios</t>
  </si>
  <si>
    <t>Tubería de PVC. De Sanitario de ø 6"</t>
  </si>
  <si>
    <t>Tubería de PVC. Sanitario de ø 2"</t>
  </si>
  <si>
    <t>INSTALACION ELECTRICA (Instalación por circuitos separados)</t>
  </si>
  <si>
    <t>Ojos de Buey</t>
  </si>
  <si>
    <t>Iliminacion Led redondo</t>
  </si>
  <si>
    <t>Iluminación LED 1,2*0,3</t>
  </si>
  <si>
    <t>Tablero de distribución principal (para dos pares de termicos)</t>
  </si>
  <si>
    <t>Térmicos de 15 amp.</t>
  </si>
  <si>
    <t>Térmicos de 32 amp.</t>
  </si>
  <si>
    <t>Térmicos de 40 amp.</t>
  </si>
  <si>
    <t xml:space="preserve">Tomacorrientes doble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</si>
</sst>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8"/>
      <name val="Arial"/>
      <family val="2"/>
    </font>
    <font>
      <sz val="12"/>
      <color theme="1"/>
      <name val="Calibri"/>
      <family val="2"/>
      <scheme val="minor"/>
    </font>
    <font>
      <b/>
      <sz val="8"/>
      <name val="Arial"/>
      <family val="2"/>
    </font>
    <font>
      <b/>
      <sz val="12"/>
      <color theme="1"/>
      <name val="Calibri"/>
      <family val="2"/>
      <scheme val="minor"/>
    </font>
    <font>
      <b/>
      <sz val="11"/>
      <color rgb="FFFF0000"/>
      <name val="Calibri"/>
      <family val="2"/>
      <scheme val="minor"/>
    </font>
    <font>
      <b/>
      <sz val="20"/>
      <color theme="1"/>
      <name val="Arial Rounded MT Bold"/>
      <family val="2"/>
    </font>
    <font>
      <sz val="10"/>
      <color theme="1"/>
      <name val="Calibri"/>
      <family val="2"/>
      <scheme val="minor"/>
    </font>
    <font>
      <sz val="12"/>
      <name val="Calibri"/>
      <family val="2"/>
    </font>
    <font>
      <b/>
      <u/>
      <sz val="34"/>
      <color theme="1"/>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00">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9" fillId="0" borderId="0" xfId="0" applyFont="1" applyAlignment="1">
      <alignment horizontal="center"/>
    </xf>
    <xf numFmtId="0" fontId="9" fillId="2" borderId="0" xfId="0" applyFont="1" applyFill="1" applyAlignment="1">
      <alignment horizontal="center"/>
    </xf>
    <xf numFmtId="0" fontId="10" fillId="0" borderId="0" xfId="0" applyFont="1" applyAlignment="1">
      <alignment horizontal="center" vertic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vertical="center" wrapText="1"/>
    </xf>
    <xf numFmtId="0" fontId="14" fillId="2" borderId="0" xfId="0" applyFont="1" applyFill="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3" fillId="2" borderId="0" xfId="0" applyFont="1" applyFill="1" applyAlignment="1">
      <alignment vertical="center" wrapText="1"/>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3" xfId="1" applyFont="1" applyFill="1" applyBorder="1" applyAlignment="1">
      <alignment horizontal="center" vertical="center" wrapText="1"/>
    </xf>
    <xf numFmtId="0" fontId="16" fillId="2" borderId="0" xfId="1" applyFont="1" applyFill="1" applyBorder="1" applyAlignment="1">
      <alignment vertical="center" wrapText="1"/>
    </xf>
    <xf numFmtId="0" fontId="10" fillId="0" borderId="0" xfId="0" applyFont="1" applyAlignment="1">
      <alignment horizontal="center"/>
    </xf>
    <xf numFmtId="0" fontId="0" fillId="0" borderId="0" xfId="0" applyAlignment="1">
      <alignment wrapText="1"/>
    </xf>
    <xf numFmtId="0" fontId="10" fillId="0" borderId="0" xfId="0" applyFont="1" applyAlignment="1">
      <alignment horizontal="center" wrapText="1"/>
    </xf>
    <xf numFmtId="0" fontId="17" fillId="2" borderId="0" xfId="0" applyFont="1" applyFill="1" applyAlignment="1">
      <alignment wrapText="1"/>
    </xf>
    <xf numFmtId="0" fontId="18" fillId="0" borderId="0" xfId="0" applyFont="1" applyAlignment="1">
      <alignment horizontal="center" vertical="center" wrapText="1"/>
    </xf>
    <xf numFmtId="0" fontId="2"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9" fillId="6" borderId="5" xfId="0" applyFont="1" applyFill="1" applyBorder="1" applyAlignment="1">
      <alignment horizontal="left" vertical="center"/>
    </xf>
    <xf numFmtId="0" fontId="19"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0" fillId="0" borderId="0" xfId="0" applyFont="1" applyAlignment="1">
      <alignment horizontal="center" vertical="center"/>
    </xf>
    <xf numFmtId="0" fontId="21" fillId="0" borderId="8" xfId="0" applyFont="1" applyBorder="1"/>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0" fillId="0" borderId="0" xfId="0" applyFont="1" applyAlignment="1">
      <alignment horizontal="center" vertical="center" wrapText="1"/>
    </xf>
    <xf numFmtId="0" fontId="20" fillId="0" borderId="0" xfId="0" applyFont="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2" fillId="0" borderId="8" xfId="0" applyFont="1" applyBorder="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 fillId="0" borderId="0" xfId="0" applyFont="1" applyAlignment="1">
      <alignment horizontal="center"/>
    </xf>
    <xf numFmtId="0" fontId="23" fillId="7" borderId="8" xfId="0" applyFont="1" applyFill="1" applyBorder="1" applyAlignment="1">
      <alignment horizontal="left" vertical="center" wrapText="1"/>
    </xf>
    <xf numFmtId="0" fontId="23" fillId="7" borderId="0" xfId="0" applyFont="1" applyFill="1" applyAlignment="1">
      <alignment horizontal="left" vertical="center" wrapText="1"/>
    </xf>
    <xf numFmtId="0" fontId="23" fillId="7" borderId="12" xfId="0" applyFont="1" applyFill="1" applyBorder="1" applyAlignment="1">
      <alignment horizontal="left" vertical="center" wrapText="1"/>
    </xf>
    <xf numFmtId="0" fontId="22" fillId="0" borderId="8" xfId="0" applyFont="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11"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2" fillId="0" borderId="16" xfId="0" applyFont="1" applyBorder="1" applyAlignment="1">
      <alignment vertical="center"/>
    </xf>
    <xf numFmtId="0" fontId="5" fillId="0" borderId="0" xfId="0" applyFont="1" applyAlignment="1">
      <alignment horizontal="center" vertical="center"/>
    </xf>
    <xf numFmtId="0" fontId="22" fillId="0" borderId="17" xfId="0" applyFont="1" applyBorder="1" applyAlignment="1">
      <alignment horizontal="center" vertical="center" wrapText="1"/>
    </xf>
    <xf numFmtId="0" fontId="22" fillId="0" borderId="16" xfId="0" applyFont="1" applyBorder="1" applyAlignment="1">
      <alignment horizontal="left" vertical="center" wrapText="1"/>
    </xf>
    <xf numFmtId="0" fontId="22" fillId="0" borderId="0" xfId="0" applyFont="1" applyAlignment="1">
      <alignment horizontal="left" vertical="center" wrapText="1"/>
    </xf>
    <xf numFmtId="0" fontId="22"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4" fillId="0" borderId="0" xfId="0" applyFont="1"/>
    <xf numFmtId="0" fontId="25" fillId="0" borderId="0" xfId="0" applyFont="1"/>
    <xf numFmtId="0" fontId="5"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5" fillId="0" borderId="0" xfId="0" applyFont="1"/>
    <xf numFmtId="0" fontId="24" fillId="0" borderId="0" xfId="0" applyFont="1"/>
    <xf numFmtId="0" fontId="24" fillId="8" borderId="21" xfId="0" applyFont="1" applyFill="1" applyBorder="1" applyAlignment="1">
      <alignment horizontal="center" vertical="center" wrapText="1"/>
    </xf>
    <xf numFmtId="0" fontId="24" fillId="8" borderId="22"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6" fillId="6" borderId="24"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6" fillId="6" borderId="25" xfId="0" applyFont="1" applyFill="1" applyBorder="1" applyAlignment="1">
      <alignment horizontal="center" vertical="center" wrapText="1"/>
    </xf>
    <xf numFmtId="0" fontId="27" fillId="5" borderId="26" xfId="0" applyFont="1" applyFill="1" applyBorder="1" applyAlignment="1">
      <alignment horizontal="center" vertical="center" wrapText="1"/>
    </xf>
    <xf numFmtId="3" fontId="27" fillId="5" borderId="4" xfId="0" applyNumberFormat="1"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28" fillId="0" borderId="4" xfId="0" quotePrefix="1" applyFont="1" applyBorder="1" applyAlignment="1">
      <alignment vertical="center"/>
    </xf>
    <xf numFmtId="0" fontId="29" fillId="0" borderId="1" xfId="0" applyFont="1" applyBorder="1" applyAlignment="1">
      <alignment vertical="center" wrapText="1"/>
    </xf>
    <xf numFmtId="0" fontId="29" fillId="0" borderId="3" xfId="0" applyFont="1" applyBorder="1" applyAlignment="1">
      <alignment vertical="center" wrapText="1"/>
    </xf>
    <xf numFmtId="0" fontId="0" fillId="0" borderId="4" xfId="0" applyBorder="1"/>
    <xf numFmtId="0" fontId="30" fillId="0" borderId="26" xfId="0" quotePrefix="1" applyFont="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xf>
    <xf numFmtId="4" fontId="29" fillId="0" borderId="4" xfId="0" applyNumberFormat="1" applyFont="1" applyBorder="1" applyAlignment="1">
      <alignment horizontal="center" vertical="center" wrapText="1"/>
    </xf>
    <xf numFmtId="0" fontId="31" fillId="0" borderId="4" xfId="0" applyFont="1" applyBorder="1" applyAlignment="1">
      <alignment horizontal="left" vertical="center" wrapText="1"/>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2" fillId="0" borderId="0" xfId="0" applyFont="1" applyAlignment="1">
      <alignment horizontal="left"/>
    </xf>
    <xf numFmtId="0" fontId="11"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4" borderId="1" xfId="0" applyFont="1" applyFill="1" applyBorder="1" applyAlignment="1">
      <alignment horizontal="justify" vertical="center" wrapText="1"/>
    </xf>
    <xf numFmtId="0" fontId="33" fillId="4" borderId="2" xfId="0" applyFont="1" applyFill="1" applyBorder="1" applyAlignment="1">
      <alignment horizontal="justify" vertical="center" wrapText="1"/>
    </xf>
    <xf numFmtId="0" fontId="33" fillId="4" borderId="3" xfId="0" applyFont="1" applyFill="1" applyBorder="1" applyAlignment="1">
      <alignment horizontal="justify" vertical="center" wrapText="1"/>
    </xf>
    <xf numFmtId="0" fontId="11" fillId="5" borderId="28"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2" xfId="0" applyFont="1" applyBorder="1" applyAlignment="1">
      <alignment horizontal="left" vertical="center" wrapText="1"/>
    </xf>
    <xf numFmtId="0" fontId="11" fillId="0" borderId="1" xfId="0" applyFont="1" applyBorder="1" applyAlignment="1">
      <alignment vertical="center" wrapText="1"/>
    </xf>
    <xf numFmtId="0" fontId="11" fillId="5" borderId="28"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29"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1" fillId="0" borderId="34"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2" fillId="0" borderId="6" xfId="0" applyFont="1" applyBorder="1"/>
    <xf numFmtId="0" fontId="22" fillId="0" borderId="7" xfId="0" applyFont="1" applyBorder="1"/>
    <xf numFmtId="0" fontId="22" fillId="0" borderId="8" xfId="0" applyFont="1" applyBorder="1" applyAlignment="1">
      <alignment horizontal="left" wrapText="1"/>
    </xf>
    <xf numFmtId="0" fontId="22" fillId="0" borderId="0" xfId="0" applyFont="1" applyAlignment="1">
      <alignment horizontal="left" wrapText="1"/>
    </xf>
    <xf numFmtId="0" fontId="22" fillId="0" borderId="12" xfId="0" applyFont="1" applyBorder="1" applyAlignment="1">
      <alignment horizontal="left" wrapText="1"/>
    </xf>
    <xf numFmtId="0" fontId="22" fillId="0" borderId="35" xfId="0" applyFont="1" applyBorder="1" applyAlignment="1">
      <alignment vertical="center" wrapText="1"/>
    </xf>
    <xf numFmtId="0" fontId="22" fillId="0" borderId="36" xfId="0" applyFont="1" applyBorder="1" applyAlignment="1">
      <alignment vertical="center" wrapText="1"/>
    </xf>
    <xf numFmtId="0" fontId="22" fillId="0" borderId="36" xfId="0" applyFont="1" applyBorder="1" applyAlignment="1">
      <alignment horizontal="left" vertical="center" wrapText="1"/>
    </xf>
    <xf numFmtId="0" fontId="22" fillId="0" borderId="36" xfId="0" applyFont="1" applyBorder="1"/>
    <xf numFmtId="0" fontId="22" fillId="0" borderId="37" xfId="0" applyFont="1" applyBorder="1"/>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wrapText="1"/>
    </xf>
    <xf numFmtId="0" fontId="34" fillId="0" borderId="10" xfId="0" applyFont="1" applyBorder="1"/>
    <xf numFmtId="0" fontId="34" fillId="0" borderId="11" xfId="0" applyFont="1" applyBorder="1"/>
    <xf numFmtId="0" fontId="34" fillId="0" borderId="0" xfId="0" applyFont="1"/>
    <xf numFmtId="0" fontId="11" fillId="0" borderId="0" xfId="0" applyFont="1"/>
    <xf numFmtId="0" fontId="11" fillId="0" borderId="0" xfId="0" applyFont="1" applyAlignment="1">
      <alignment horizontal="center" wrapText="1"/>
    </xf>
    <xf numFmtId="0" fontId="0" fillId="0" borderId="0" xfId="0" pivotButton="1"/>
    <xf numFmtId="4" fontId="28" fillId="0" borderId="4" xfId="0" quotePrefix="1" applyNumberFormat="1" applyFont="1" applyBorder="1" applyAlignment="1">
      <alignment vertical="center"/>
    </xf>
    <xf numFmtId="0" fontId="30" fillId="0" borderId="4" xfId="0" quotePrefix="1" applyFont="1" applyBorder="1" applyAlignment="1">
      <alignment vertical="center"/>
    </xf>
    <xf numFmtId="0" fontId="35" fillId="0" borderId="4" xfId="0" applyFont="1" applyBorder="1" applyAlignment="1">
      <alignment horizontal="left" vertical="center" wrapText="1"/>
    </xf>
    <xf numFmtId="4" fontId="0" fillId="0" borderId="4" xfId="0" applyNumberFormat="1" applyBorder="1" applyAlignment="1">
      <alignment horizontal="right" vertical="center"/>
    </xf>
    <xf numFmtId="4" fontId="0" fillId="0" borderId="27" xfId="0" applyNumberFormat="1" applyBorder="1" applyAlignment="1">
      <alignment horizontal="right" vertical="center"/>
    </xf>
    <xf numFmtId="4" fontId="31" fillId="0" borderId="27" xfId="0" applyNumberFormat="1" applyFont="1" applyBorder="1" applyAlignment="1">
      <alignment vertical="center"/>
    </xf>
    <xf numFmtId="0" fontId="36"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102</xdr:row>
      <xdr:rowOff>0</xdr:rowOff>
    </xdr:from>
    <xdr:to>
      <xdr:col>25</xdr:col>
      <xdr:colOff>304800</xdr:colOff>
      <xdr:row>103</xdr:row>
      <xdr:rowOff>124536</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9586EA1-366B-4D9F-A3FD-5003AE5DA5B8}"/>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E921A7C4-A1BC-4B9E-9324-DCF03E2211F4}"/>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E6988E65-E8CF-46EC-A2DF-CB8C0E3D36EE}"/>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141A432B-E277-414D-8BB0-641DC33ECDBB}"/>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C6A2924-329E-4D1E-9936-15906793ED33}"/>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89C73595-5121-4249-BA64-123E869BAB07}"/>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8C5A2AA-39CD-488D-AFDC-267F0063FB1D}"/>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17100D5-8E05-4242-8E43-F2254823CCDC}"/>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0F9DFD3-9C99-4DF9-A212-F9F308781002}"/>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766D9AC7-E67C-4B7A-A293-25A83857AADF}"/>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126777</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C496D4C9-0F86-49D4-80EF-F8ABEB4790D3}"/>
            </a:ext>
          </a:extLst>
        </xdr:cNvPr>
        <xdr:cNvSpPr>
          <a:spLocks noChangeAspect="1" noChangeArrowheads="1"/>
        </xdr:cNvSpPr>
      </xdr:nvSpPr>
      <xdr:spPr bwMode="auto">
        <a:xfrm>
          <a:off x="20250150" y="330803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1D2F5617-175E-4A85-A2A1-E6A9CBADEA0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F58FBFA-3B3C-4AE5-B35D-E242A5183C25}"/>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A262B826-FDAB-430A-8690-30DC50337310}"/>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13E01516-6230-4209-94B5-167926B9689E}"/>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124536</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A760DA1-8609-4A51-B11F-2AA7D1F5BAFF}"/>
            </a:ext>
          </a:extLst>
        </xdr:cNvPr>
        <xdr:cNvSpPr>
          <a:spLocks noChangeAspect="1" noChangeArrowheads="1"/>
        </xdr:cNvSpPr>
      </xdr:nvSpPr>
      <xdr:spPr bwMode="auto">
        <a:xfrm>
          <a:off x="20250150" y="330803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125097</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46B99163-8DFC-4174-A22B-4BAA7EA37874}"/>
            </a:ext>
          </a:extLst>
        </xdr:cNvPr>
        <xdr:cNvSpPr>
          <a:spLocks noChangeAspect="1" noChangeArrowheads="1"/>
        </xdr:cNvSpPr>
      </xdr:nvSpPr>
      <xdr:spPr bwMode="auto">
        <a:xfrm>
          <a:off x="20250150" y="330803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120614</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B3EB423A-6067-4E09-9E0C-990179DB971D}"/>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120614</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D6A2682-BCB0-45F3-87F5-8B64228338DD}"/>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120614</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94B3F26-7B58-4B07-A9E9-7587A075E3FC}"/>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120614</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7A750761-92E4-415E-832F-2DFE9291F1F8}"/>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120614</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A257B7D-FD8B-4D6D-A54C-C6D5C1750C8B}"/>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120614</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F2F7FFF-9D91-4760-A284-8042B5B16D87}"/>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120614</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E547529F-BA41-40C9-9B22-D6D6163B184B}"/>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120614</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3A6E555-C74D-4762-B03B-07B1401DA754}"/>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122294</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073EB02-A9B8-4BCC-83B2-8827EF7B8779}"/>
            </a:ext>
          </a:extLst>
        </xdr:cNvPr>
        <xdr:cNvSpPr>
          <a:spLocks noChangeAspect="1" noChangeArrowheads="1"/>
        </xdr:cNvSpPr>
      </xdr:nvSpPr>
      <xdr:spPr bwMode="auto">
        <a:xfrm>
          <a:off x="20250150" y="330803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25</xdr:col>
      <xdr:colOff>304800</xdr:colOff>
      <xdr:row>103</xdr:row>
      <xdr:rowOff>120614</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7434DE1-FF63-4B54-A70F-F12C91DED9DB}"/>
            </a:ext>
          </a:extLst>
        </xdr:cNvPr>
        <xdr:cNvSpPr>
          <a:spLocks noChangeAspect="1" noChangeArrowheads="1"/>
        </xdr:cNvSpPr>
      </xdr:nvSpPr>
      <xdr:spPr bwMode="auto">
        <a:xfrm>
          <a:off x="20250150" y="330803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68036</xdr:colOff>
      <xdr:row>0</xdr:row>
      <xdr:rowOff>113260</xdr:rowOff>
    </xdr:from>
    <xdr:to>
      <xdr:col>12</xdr:col>
      <xdr:colOff>226218</xdr:colOff>
      <xdr:row>5</xdr:row>
      <xdr:rowOff>226220</xdr:rowOff>
    </xdr:to>
    <xdr:pic>
      <xdr:nvPicPr>
        <xdr:cNvPr id="29" name="28 Imagen" descr="LOGOTIPO OFICIAL">
          <a:extLst>
            <a:ext uri="{FF2B5EF4-FFF2-40B4-BE49-F238E27FC236}">
              <a16:creationId xmlns:a16="http://schemas.microsoft.com/office/drawing/2014/main" id="{46EBAC65-381D-48E8-A91F-646D5E99FE6D}"/>
            </a:ext>
          </a:extLst>
        </xdr:cNvPr>
        <xdr:cNvPicPr/>
      </xdr:nvPicPr>
      <xdr:blipFill>
        <a:blip xmlns:r="http://schemas.openxmlformats.org/officeDocument/2006/relationships" r:embed="rId2" cstate="print"/>
        <a:srcRect/>
        <a:stretch>
          <a:fillRect/>
        </a:stretch>
      </xdr:blipFill>
      <xdr:spPr bwMode="auto">
        <a:xfrm>
          <a:off x="15879536" y="113260"/>
          <a:ext cx="2039370" cy="182746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54429</xdr:colOff>
          <xdr:row>0</xdr:row>
          <xdr:rowOff>14967</xdr:rowOff>
        </xdr:from>
        <xdr:to>
          <xdr:col>3</xdr:col>
          <xdr:colOff>262618</xdr:colOff>
          <xdr:row>4</xdr:row>
          <xdr:rowOff>13606</xdr:rowOff>
        </xdr:to>
        <xdr:sp macro="" textlink="">
          <xdr:nvSpPr>
            <xdr:cNvPr id="1025" name="Object 1" hidden="1">
              <a:extLst>
                <a:ext uri="{63B3BB69-23CF-44E3-9099-C40C66FF867C}">
                  <a14:compatExt spid="_x0000_s1025"/>
                </a:ext>
                <a:ext uri="{FF2B5EF4-FFF2-40B4-BE49-F238E27FC236}">
                  <a16:creationId xmlns:a16="http://schemas.microsoft.com/office/drawing/2014/main" id="{523C6370-46F7-4F30-95CA-3212661E3C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0</xdr:colOff>
      <xdr:row>139</xdr:row>
      <xdr:rowOff>0</xdr:rowOff>
    </xdr:from>
    <xdr:to>
      <xdr:col>25</xdr:col>
      <xdr:colOff>304800</xdr:colOff>
      <xdr:row>140</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B0BA98C1-83B7-461E-9C70-9FE905AC7AE1}"/>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EB6E705-C6FC-4D19-B11F-A9AAA6ECF6A4}"/>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AB085882-EB22-46D1-AE0A-D5B9A773FC50}"/>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18101E58-F67C-4433-AF67-63DEECC71462}"/>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F190803-9958-4BF7-8BFE-A320F6A3502A}"/>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D41A95B4-8116-4842-990B-DFDBC86E8222}"/>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98553AB-9545-4835-9498-2A3B5E73FCD6}"/>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44D240B7-C1B6-427B-AE98-6AC08C7A5BE7}"/>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5B170DE-B483-4103-8D7F-BADCF09658DE}"/>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E6396E9-E7CC-4FC0-B353-0E06CED4ECC2}"/>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0090594-7766-40A4-A6EE-ED0025BB44B9}"/>
            </a:ext>
          </a:extLst>
        </xdr:cNvPr>
        <xdr:cNvSpPr>
          <a:spLocks noChangeAspect="1" noChangeArrowheads="1"/>
        </xdr:cNvSpPr>
      </xdr:nvSpPr>
      <xdr:spPr bwMode="auto">
        <a:xfrm>
          <a:off x="20250150" y="50901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E2094731-1F64-428D-8B0C-77C9EBA3A9A6}"/>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F45D241B-2AD0-42EF-AAA5-6E5FB5105D2B}"/>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5DA9FE7-7F47-42DB-9B35-DC1ADB7CD077}"/>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BCF3CEBE-D973-48E5-BBE6-46EBD1B3C699}"/>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139</xdr:row>
      <xdr:rowOff>0</xdr:rowOff>
    </xdr:from>
    <xdr:to>
      <xdr:col>25</xdr:col>
      <xdr:colOff>304800</xdr:colOff>
      <xdr:row>140</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D2B5907-9755-4728-969D-FD78E7D30385}"/>
            </a:ext>
          </a:extLst>
        </xdr:cNvPr>
        <xdr:cNvSpPr>
          <a:spLocks noChangeAspect="1" noChangeArrowheads="1"/>
        </xdr:cNvSpPr>
      </xdr:nvSpPr>
      <xdr:spPr bwMode="auto">
        <a:xfrm>
          <a:off x="20250150" y="50901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2902334</xdr:colOff>
      <xdr:row>2</xdr:row>
      <xdr:rowOff>20564</xdr:rowOff>
    </xdr:from>
    <xdr:to>
      <xdr:col>6</xdr:col>
      <xdr:colOff>625928</xdr:colOff>
      <xdr:row>5</xdr:row>
      <xdr:rowOff>382082</xdr:rowOff>
    </xdr:to>
    <xdr:pic>
      <xdr:nvPicPr>
        <xdr:cNvPr id="47" name="Imagen 1">
          <a:extLst>
            <a:ext uri="{FF2B5EF4-FFF2-40B4-BE49-F238E27FC236}">
              <a16:creationId xmlns:a16="http://schemas.microsoft.com/office/drawing/2014/main" id="{0349DF81-D171-46C0-A67C-21CA58A9C09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36459" y="1239764"/>
          <a:ext cx="1924119" cy="875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46.856154745372" createdVersion="3" refreshedVersion="7" minRefreshableVersion="3" recordCount="9482" xr:uid="{B2DC75DA-0DA4-44B3-89D9-7C68F0086A4F}">
  <cacheSource type="worksheet">
    <worksheetSource ref="A2:CR948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37">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6-01T00:00:00"/>
    </cacheField>
    <cacheField name="COMPRADOR" numFmtId="0">
      <sharedItems containsBlank="1"/>
    </cacheField>
    <cacheField name="PARTIDA PRESUP." numFmtId="0">
      <sharedItems containsString="0" containsBlank="1" containsNumber="1" containsInteger="1" minValue="22300" maxValue="43700" count="31">
        <n v="31300"/>
        <n v="34200"/>
        <n v="34600"/>
        <n v="22600"/>
        <n v="33300"/>
        <n v="22300"/>
        <n v="25900"/>
        <n v="24110"/>
        <n v="39800"/>
        <n v="39990"/>
        <n v="43200"/>
        <n v="24120"/>
        <n v="43700"/>
        <n v="34500"/>
        <n v="34400"/>
        <n v="33100"/>
        <n v="34110"/>
        <n v="25210"/>
        <n v="34800"/>
        <n v="25220"/>
        <n v="43400"/>
        <n v="31110"/>
        <n v="34700"/>
        <n v="39700"/>
        <n v="43110"/>
        <n v="33200"/>
        <n v="34300"/>
        <n v="39100"/>
        <n v="23200"/>
        <n v="435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JAQUELINE DURAN COSSI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88">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6-01T00:00:00"/>
    </cacheField>
    <cacheField name="MES-REC" numFmtId="0">
      <sharedItems containsNonDate="0" containsString="0" containsBlank="1"/>
    </cacheField>
    <cacheField name="CERTF presup" numFmtId="0">
      <sharedItems containsBlank="1" containsMixedTypes="1" containsNumber="1" containsInteger="1" minValue="2" maxValue="1070" count="335">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537" u="1"/>
        <n v="608" u="1"/>
        <n v="679" u="1"/>
        <n v="750" u="1"/>
        <n v="666" u="1"/>
        <n v="808" u="1"/>
        <n v="879" u="1"/>
        <n v="950" u="1"/>
        <n v="49" u="1"/>
        <n v="263"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04">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s v="PAPEL PH"/>
        <s v="SERVICIO DE ALQUILER DE EQUIPO PESADO"/>
        <s v="SERVICIO DE ALQUILER DE MAQUINARIA PESADO"/>
        <s v="PERNO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0">
        <s v="Pza."/>
        <s v="LITROS"/>
        <m/>
        <s v="KG"/>
        <s v="PZA"/>
        <s v="PZAS"/>
        <s v="GLB"/>
        <s v="ROLLO CADA UNO DE 100 MTRS"/>
        <s v="KIT"/>
        <s v="MTRS"/>
        <s v="Tamb."/>
        <s v="jgo"/>
        <s v="Banco"/>
        <s v="M3"/>
        <s v="VIAJE"/>
        <s v="M"/>
        <s v="M2"/>
        <s v="Equipo"/>
        <s v="Pzas."/>
        <s v="Pzas "/>
        <s v="Rollos"/>
        <s v="JGOS"/>
        <s v="PARES"/>
        <s v="PIEZA"/>
        <s v="Lt."/>
        <s v="ROLLO"/>
        <s v="BOLSA"/>
        <s v="SERVICIO"/>
        <s v="CAJA"/>
        <s v="Hora"/>
        <s v="LITR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m/>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46">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m/>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44">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3">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m/>
        <s v="JAQUELINE DURAN COSSIO"/>
        <s v="JOSE MIRANDA"/>
        <s v="EDMY MAGNE"/>
        <s v="ANGELO IVAN BERNAL PANOZO" u="1"/>
        <s v="NESTOR ROMAY CANAZA" u="1"/>
        <s v="MARCELINO VASQUEZ G." u="1"/>
        <s v="MARIO LIMA CAYETANO" u="1"/>
        <s v="ZENON UGARTE MATIAS" u="1"/>
        <s v="NESTOR SADOTT ROMAY CANAZA" u="1"/>
        <s v="FRANZ LOZANO MARZA" u="1"/>
        <s v="EDMY MAGNE GUTIERREZ" u="1"/>
        <s v="ERNESTO TOLEDO VARGAS" u="1"/>
        <s v="OSCAR MIRANDA ROMERO" u="1"/>
        <s v="JUAN CARLOS SALAZAR ARANIBAR" u="1"/>
        <s v="HILARION PEÑARANDA COLQUE" u="1"/>
      </sharedItems>
    </cacheField>
    <cacheField name="ADM" numFmtId="0">
      <sharedItems containsBlank="1" count="41">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83">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I.T. ADQ.MANTTO Y SERV.30/2024"/>
        <s v="CMB/EMC/OCIV-ADQ/INF-016/2024"/>
        <s v="CMB/EMC/O.CIV-ADQ/INF-013/2024"/>
        <s v="SIMA-IT-023/2024"/>
        <s v="IT-PCPL-038/2024"/>
        <s v="IT-PCPL-51/2024"/>
        <d v="2015-06-10T00:00:00" u="1"/>
        <s v="EMC-IT-SIMA-001/2023" u="1"/>
        <d v="2023-05-11T00:00:00" u="1"/>
      </sharedItems>
    </cacheField>
    <cacheField name="FECHA RES ADM" numFmtId="0">
      <sharedItems containsDate="1" containsBlank="1" containsMixedTypes="1" minDate="2022-12-28T00:00:00" maxDate="2024-12-30T00:00:00" count="127">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4-05-20T00:00:00"/>
        <d v="2024-05-29T00:00:00"/>
        <d v="2024-05-28T00:00:00"/>
        <d v="2024-05-17T00:00:00"/>
        <d v="2024-05-16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83">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301"/>
        <s v="CD-237"/>
        <s v="CD-373"/>
        <s v="CM-12"/>
        <s v="CD-189"/>
        <s v="CM-14A"/>
        <s v="CD-484"/>
      </sharedItems>
    </cacheField>
    <cacheField name="NOTIF" numFmtId="0">
      <sharedItems containsBlank="1" count="439">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D-301"/>
        <s v="CD-237"/>
        <s v="CD-373"/>
        <s v="CM-12"/>
        <s v="CD-189"/>
        <s v="CM-14A"/>
        <s v="CD-484"/>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157" u="1"/>
        <s v="CD-232" u="1"/>
        <s v="CD-423" u="1"/>
        <s v="CD-26-A" u="1"/>
        <s v="CD-39-K" u="1"/>
        <s v="CD-113-B" u="1"/>
        <s v="CD-385-A" u="1"/>
        <s v="CD-321" u="1"/>
        <s v="CD-437" u="1"/>
        <s v="CD-40-F" u="1"/>
        <s v="CD-127-B" u="1"/>
        <s v="CM-20" u="1"/>
        <s v="CD-291" u="1"/>
        <s v="CD-100-B" u="1"/>
        <s v="CM-17" u="1"/>
        <s v="CD-233"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192"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28"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18">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301"/>
        <s v="CD-237"/>
        <s v="CD-373"/>
        <s v="CM-12"/>
        <s v="CD-189"/>
        <s v="CM-14A"/>
        <s v="CD-484"/>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33">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 v="CD-301"/>
        <s v="CD-237"/>
        <s v="CD-373"/>
        <s v="CM-12"/>
        <s v="CD-189"/>
        <s v="CM-14A"/>
        <s v="CD-484"/>
      </sharedItems>
    </cacheField>
    <cacheField name="CONTRATO" numFmtId="0">
      <sharedItems containsBlank="1" containsMixedTypes="1" containsNumber="1" containsInteger="1" minValue="200" maxValue="200" count="60">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EMC-UAL-159-CD-352/2024"/>
        <s v="EMC-UAL-158-CD-353/2024"/>
        <s v="EMC-UAL-156-CD-472/2024"/>
        <n v="200" u="1"/>
      </sharedItems>
    </cacheField>
    <cacheField name="PROVEEDOR" numFmtId="0">
      <sharedItems containsBlank="1" containsMixedTypes="1" containsNumber="1" containsInteger="1" minValue="0" maxValue="0" count="90">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s v="DISTRIBUIDORA ZABDIAJ"/>
        <s v="MOLYREYS EMPRESA CONSTRUCTORA MOLINAS REYES S.R.L."/>
        <s v="MAQ-MAN SERVICIOS Y REPUESTOS - PAOLA LUCIANA MEDRANO PACHECO"/>
        <n v="0" u="1"/>
      </sharedItems>
    </cacheField>
    <cacheField name="FECHA OC" numFmtId="0">
      <sharedItems containsNonDate="0" containsString="0" containsBlank="1" count="1">
        <m/>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0" longText="1">
        <n v="300"/>
        <n v="330"/>
        <n v="320"/>
        <n v="210"/>
        <n v="230"/>
        <m/>
        <n v="220"/>
        <n v="200"/>
        <n v="15"/>
        <n v="30"/>
        <n v="80"/>
        <n v="45"/>
        <n v="7"/>
        <n v="10"/>
        <n v="60"/>
        <n v="25"/>
        <n v="90"/>
        <n v="20"/>
        <n v="50"/>
        <n v="9"/>
        <n v="190"/>
        <n v="280"/>
        <n v="6"/>
        <n v="65"/>
        <n v="5"/>
        <n v="150"/>
        <n v="250"/>
        <n v="40"/>
        <n v="180"/>
        <n v="100"/>
        <n v="3"/>
        <n v="27"/>
        <n v="120"/>
        <n v="98"/>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42">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d v="2024-04-24T00:00:00"/>
        <d v="2024-05-14T00:00:00"/>
        <d v="2024-03-25T00:00:00"/>
        <d v="2024-04-05T00:00:00"/>
        <d v="2024-05-13T00:00:00"/>
        <d v="2024-05-21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49">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s v="21/02/2024"/>
    <s v="COLQUIRI"/>
    <m/>
    <m/>
    <x v="0"/>
    <s v="ADQ/MINA/RE-003/2023"/>
    <n v="31300"/>
    <n v="1"/>
    <s v="Durmiente de Eucalipto 6&quot; * 4&quot; * 4'_x000a_- Eucalipto de color blanco_x000a_- madera fresca de la mejor calidad_x000a_- sin deformaciones y respetando las medidas _x000a_- Sin rajaduras "/>
    <s v="Pza."/>
    <n v="3000"/>
    <n v="3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s v="21/02/2024"/>
    <s v="COLQUIRI"/>
    <m/>
    <m/>
    <x v="0"/>
    <s v="ADQ/MINA/RE-003/2023"/>
    <n v="31300"/>
    <n v="2"/>
    <s v="Durmiente de Eucalipto 6&quot; * 4&quot; * 5'_x000a_- Eucalipto de color blanco_x000a_- madera fresca de la mejor calidad_x000a_- sin deformaciones y respetando las medidas _x000a_- Sin rajaduras "/>
    <s v="Pza."/>
    <n v="2000"/>
    <n v="39"/>
    <n v="78000"/>
    <m/>
    <m/>
    <m/>
    <n v="0"/>
    <n v="5.6034482758620694"/>
    <n v="0"/>
    <n v="0"/>
    <n v="2000"/>
    <d v="2024-12-17T00:00:00"/>
    <m/>
    <m/>
    <m/>
    <m/>
    <m/>
    <m/>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s v="05/03/2024"/>
    <s v="COLQUIRI"/>
    <m/>
    <m/>
    <x v="0"/>
    <s v="ADQ/MINA/RE-003/2023"/>
    <n v="31300"/>
    <n v="3"/>
    <s v="Callapo Partido 6&quot; a 7&quot; * 10'_x000a_- madera fresca de la mejor calidad_x000a_- sin deformaciones y respetando las medidas    "/>
    <s v="Pza."/>
    <n v="1"/>
    <n v="9608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s v="05/03/2024"/>
    <s v="COLQUIRI"/>
    <m/>
    <m/>
    <x v="0"/>
    <s v="ADQ/MINA/RE-003/2023"/>
    <n v="31300"/>
    <n v="4"/>
    <s v="Callapo Eucalipto 8&quot; a 10&quot; * 10'_x000a_- Madera Fresca, de la mejor calidad_x000a_- Sin deformaciones "/>
    <s v="Pza."/>
    <n v="800"/>
    <n v="88"/>
    <n v="70400"/>
    <m/>
    <m/>
    <m/>
    <n v="0"/>
    <n v="12.64367816091954"/>
    <n v="0"/>
    <n v="0"/>
    <n v="800"/>
    <d v="2024-12-30T00:00:00"/>
    <m/>
    <m/>
    <m/>
    <m/>
    <m/>
    <m/>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s v="05/03/2024"/>
    <s v="COLQUIRI"/>
    <m/>
    <m/>
    <x v="0"/>
    <s v="ADQ/MINA/RE-003/2023"/>
    <n v="31300"/>
    <n v="5"/>
    <s v="Callapo Eucalipto 8&quot; a 10&quot; * 12'_x000a_- Madera Fresca, de la mejor calidad_x000a_- Sin deformaciones "/>
    <s v="Pza."/>
    <n v="400"/>
    <n v="105"/>
    <n v="42000"/>
    <m/>
    <m/>
    <m/>
    <n v="0"/>
    <n v="15.086206896551724"/>
    <n v="0"/>
    <n v="0"/>
    <n v="400"/>
    <d v="2024-12-30T00:00:00"/>
    <m/>
    <m/>
    <m/>
    <m/>
    <m/>
    <m/>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s v="05/03/2024"/>
    <s v="COLQUIRI"/>
    <m/>
    <m/>
    <x v="0"/>
    <s v="ADQ/MINA/RE-003/2023"/>
    <n v="31300"/>
    <n v="6"/>
    <s v="Callapo Eucalipto  3&quot; a 3.5&quot; * 10'_x000a_- madera fresca de la mejor calidad_x000a_- sin deformaciones y respetando las medidas  "/>
    <s v="Pza."/>
    <n v="10000"/>
    <n v="18"/>
    <n v="180000"/>
    <m/>
    <m/>
    <m/>
    <n v="0"/>
    <n v="2.5862068965517242"/>
    <n v="0"/>
    <n v="0"/>
    <n v="10000"/>
    <d v="2024-12-30T00:00:00"/>
    <m/>
    <m/>
    <m/>
    <m/>
    <m/>
    <m/>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s v="21/02/2024"/>
    <s v="COLQUIRI"/>
    <m/>
    <m/>
    <x v="0"/>
    <s v="ADQ/MINA/RE-003/2023"/>
    <n v="31300"/>
    <n v="7"/>
    <s v="Madera Eucalipto Labrada 6&quot; * 3&quot; * 10'_x000a_- Eucalipto de color blanco _x000a_- Sin deformaciones, sin rajaduras "/>
    <s v="Pza."/>
    <n v="600"/>
    <n v="70"/>
    <n v="42000"/>
    <m/>
    <m/>
    <m/>
    <n v="0"/>
    <n v="10.057471264367816"/>
    <n v="0"/>
    <n v="0"/>
    <n v="600"/>
    <d v="2024-12-17T00:00:00"/>
    <m/>
    <m/>
    <m/>
    <m/>
    <m/>
    <m/>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s v="21/02/2024"/>
    <s v="COLQUIRI"/>
    <m/>
    <m/>
    <x v="0"/>
    <s v="ADQ/MINA/RE-003/2023"/>
    <n v="31300"/>
    <n v="8"/>
    <s v="Tablas de Eucalipto 2&quot; * 8&quot; * 10'_x000a_-  Eucalipto de color blanco _x000a_- Sin deformaciones, sin rajaduras "/>
    <s v="Pza."/>
    <n v="600"/>
    <n v="68"/>
    <n v="40800"/>
    <m/>
    <m/>
    <m/>
    <n v="0"/>
    <n v="9.7701149425287355"/>
    <n v="0"/>
    <n v="0"/>
    <n v="600"/>
    <d v="2024-12-17T00:00:00"/>
    <m/>
    <m/>
    <m/>
    <m/>
    <m/>
    <m/>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s v="21/02/2024"/>
    <s v="COLQUIRI"/>
    <m/>
    <m/>
    <x v="0"/>
    <s v="ADQ/MINA/RE-003/2023"/>
    <n v="31300"/>
    <n v="9"/>
    <s v="Ecalera de Madera Long. 5.00 m _x000a_- Madera sin deformaciones, sin rajaduras_x000a_- respetando plano de construccion propio de Empresa Minera Colquiri "/>
    <s v="Pza."/>
    <n v="200"/>
    <n v="295"/>
    <n v="59000"/>
    <m/>
    <m/>
    <m/>
    <n v="0"/>
    <n v="42.385057471264368"/>
    <n v="0"/>
    <n v="0"/>
    <n v="200"/>
    <d v="2024-12-17T00:00:00"/>
    <m/>
    <m/>
    <m/>
    <m/>
    <m/>
    <m/>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s v="21/02/2024"/>
    <s v="COLQUIRI"/>
    <m/>
    <m/>
    <x v="0"/>
    <s v="ADQ/MINA/RE-003/2023"/>
    <n v="31300"/>
    <n v="10"/>
    <s v="Ecalera de Madera Long. 5.50 m _x000a_- Madera sin deformaciones, sin rajaduras_x000a_- respetando plano de construccion propio de Empresa Minera Colquiri "/>
    <s v="Pza."/>
    <n v="200"/>
    <n v="310"/>
    <n v="62000"/>
    <m/>
    <m/>
    <m/>
    <n v="0"/>
    <n v="44.540229885057471"/>
    <n v="0"/>
    <n v="0"/>
    <n v="200"/>
    <d v="2024-12-17T00:00:00"/>
    <m/>
    <m/>
    <m/>
    <m/>
    <m/>
    <m/>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s v="05/03/2024"/>
    <s v="COLQUIRI"/>
    <m/>
    <m/>
    <x v="0"/>
    <s v="ADQ/MINA/RE-003/2023"/>
    <n v="31300"/>
    <n v="11"/>
    <s v="Griba de 5&quot; * 5'_x000a_- madera fresca_x000a_- madera sin deformaciones, de la mejor calidad "/>
    <s v="Pza."/>
    <n v="1500"/>
    <n v="14"/>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s v="08/02/2023"/>
    <s v="COLQUIRI"/>
    <m/>
    <m/>
    <x v="1"/>
    <s v="ADQ/MINA/RE-004/2023"/>
    <n v="31300"/>
    <n v="1"/>
    <s v="MADERA ALMENDRILLO  (NEGRO O ROJO) 5.¾&quot; X 3.¾&quot; X 15' , MADERA DE LA MEJOR CALIDAD CORTADA AL MILIMETRO, MADERA FRESCA, MADERA CEPILLADA, PARA ARMADO DE CUADROS EN INTERIOR MINA "/>
    <s v="Pza."/>
    <n v="1"/>
    <n v="139080"/>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s v="08/02/2023"/>
    <s v="COLQUIRI"/>
    <m/>
    <m/>
    <x v="1"/>
    <s v="ADQ/MINA/RE-004/2023"/>
    <n v="31300"/>
    <n v="2"/>
    <s v="MADERA ALMENDRILLO 6&quot; X 4&quot; X 15' ALMENDRILLO NEGRO, MADERA DE LA MEJOR CALIDAD CORTADA AL MILIMETRO, MADERA FRESCA, MADERA CEPILLADA,  "/>
    <s v="Pza."/>
    <n v="1"/>
    <n v="650"/>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s v="08/02/2023"/>
    <s v="COLQUIRI"/>
    <m/>
    <m/>
    <x v="1"/>
    <s v="ADQ/MINA/RE-004/2023"/>
    <n v="31300"/>
    <n v="3"/>
    <s v="MADERA ALMENDRILLO 8&quot; X 8&quot; X 10', ALMENDRILLO NEGRO, MADERA DE LA MEJOR CALIDAD CORTADA AL MILIMETRO, MADERA FRESCA, MADERA CEPILLADA,  "/>
    <s v="Pza."/>
    <n v="1"/>
    <n v="1080"/>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s v="08/02/2023"/>
    <s v="COLQUIRI"/>
    <m/>
    <m/>
    <x v="1"/>
    <s v="ADQ/MINA/RE-004/2023"/>
    <n v="31300"/>
    <n v="4"/>
    <s v="MADERA ALMENDRILLO 8&quot; X 8&quot; X 12', ALMENDRILLO NEGRO, MADERA DE LA MEJOR CALIDAD CORTADA AL MILIMETRO, MADERA FRESCA, MADERA CEPILLADA,  "/>
    <s v="Pza."/>
    <n v="1"/>
    <n v="1450"/>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s v="08/02/2023"/>
    <s v="COLQUIRI"/>
    <m/>
    <m/>
    <x v="1"/>
    <s v="ADQ/MINA/RE-004/2023"/>
    <n v="31300"/>
    <n v="5"/>
    <s v="MADERA ALMENDRILLO 8&quot; X 8&quot; X 17',ALMENDRILLO NEGRO, MADERA DE LA MEJOR CALIDAD CORTADA AL MILIMETRO, MADERA FRESCA, MADERA CEPILLADA,  "/>
    <s v="Pza."/>
    <n v="1"/>
    <n v="1870"/>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s v="08/02/2023"/>
    <s v="COLQUIRI"/>
    <m/>
    <m/>
    <x v="1"/>
    <s v="ADQ/MINA/RE-004/2023"/>
    <n v="31300"/>
    <n v="6"/>
    <s v="MADERA ALMENDRILLO 8&quot; X 8&quot; X 20', ALMENDRILLO NEGRO, MADERA DE LA MEJOR CALIDAD CORTADA AL MILIMETRO, MADERA FRESCA, MADERA CEPILLADA,  "/>
    <s v="Pza."/>
    <n v="1"/>
    <n v="2230"/>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s v="08/02/2024"/>
    <s v="COLQUIRI"/>
    <m/>
    <m/>
    <x v="2"/>
    <s v="EMC - PCPL - 153/2023"/>
    <n v="34200"/>
    <n v="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ITROS"/>
    <n v="4500"/>
    <n v="41.76"/>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m/>
    <s v="COLQUIRI"/>
    <m/>
    <m/>
    <x v="3"/>
    <s v="EMC - PCPL - 153/2023"/>
    <n v="34200"/>
    <n v="1"/>
    <s v=" "/>
    <n v="0"/>
    <n v="0"/>
    <m/>
    <n v="0"/>
    <m/>
    <m/>
    <n v="1"/>
    <n v="0"/>
    <n v="0"/>
    <n v="0"/>
    <n v="0"/>
    <n v="-1"/>
    <d v="1900-11-25T00:00:00"/>
    <m/>
    <m/>
    <m/>
    <m/>
    <m/>
    <m/>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s v="26/03/2024"/>
    <s v="COLQUIRI"/>
    <m/>
    <m/>
    <x v="4"/>
    <s v="EMC - PCPL - 156/2023"/>
    <n v="34600"/>
    <n v="1"/>
    <m/>
    <s v="KG"/>
    <n v="170000"/>
    <m/>
    <n v="0"/>
    <m/>
    <m/>
    <m/>
    <n v="0"/>
    <n v="0"/>
    <n v="0"/>
    <n v="0"/>
    <n v="170000"/>
    <d v="2025-02-09T00:00:00"/>
    <m/>
    <m/>
    <m/>
    <m/>
    <m/>
    <m/>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s v="26/03/2024"/>
    <s v="COLQUIRI"/>
    <m/>
    <m/>
    <x v="5"/>
    <s v="EMC - PCPL - 156/2023"/>
    <n v="34600"/>
    <n v="1"/>
    <s v=" "/>
    <n v="0"/>
    <n v="0"/>
    <m/>
    <n v="0"/>
    <m/>
    <m/>
    <m/>
    <n v="0"/>
    <n v="0"/>
    <n v="0"/>
    <n v="0"/>
    <n v="0"/>
    <d v="2025-02-09T00:00:00"/>
    <m/>
    <m/>
    <m/>
    <m/>
    <m/>
    <m/>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m/>
    <s v="COLQUIRI"/>
    <m/>
    <m/>
    <x v="6"/>
    <s v="EMC - PCPL - 157/2023"/>
    <n v="34600"/>
    <n v="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90000"/>
    <n v="15.9"/>
    <n v="1431000"/>
    <m/>
    <m/>
    <m/>
    <n v="0"/>
    <n v="2.2844827586206895"/>
    <n v="0"/>
    <n v="0"/>
    <n v="90000"/>
    <d v="1900-07-28T00:00:00"/>
    <m/>
    <m/>
    <m/>
    <m/>
    <m/>
    <m/>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m/>
    <s v="COLQUIRI"/>
    <m/>
    <m/>
    <x v="7"/>
    <s v="EMC - PCPL - 157/2023"/>
    <n v="34600"/>
    <n v="1"/>
    <s v=" "/>
    <n v="0"/>
    <n v="0"/>
    <m/>
    <n v="0"/>
    <m/>
    <m/>
    <m/>
    <n v="0"/>
    <n v="0"/>
    <n v="0"/>
    <n v="0"/>
    <n v="0"/>
    <d v="1900-07-28T00:00:00"/>
    <m/>
    <m/>
    <m/>
    <m/>
    <m/>
    <m/>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s v="27/03/2024"/>
    <s v="COLQUIRI"/>
    <m/>
    <m/>
    <x v="8"/>
    <s v="EMC - PCPL - 154/2023"/>
    <n v="34200"/>
    <n v="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6000"/>
    <n v="25"/>
    <n v="150000"/>
    <m/>
    <m/>
    <m/>
    <n v="0"/>
    <n v="3.5919540229885056"/>
    <n v="0"/>
    <n v="0"/>
    <n v="6000"/>
    <d v="2024-11-12T00:00:00"/>
    <m/>
    <m/>
    <m/>
    <m/>
    <m/>
    <m/>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s v="27/03/2024"/>
    <s v="COLQUIRI"/>
    <m/>
    <m/>
    <x v="8"/>
    <s v="EMC - PCPL - 154/2023"/>
    <n v="34200"/>
    <n v="1"/>
    <s v=" "/>
    <n v="0"/>
    <n v="0"/>
    <m/>
    <n v="0"/>
    <m/>
    <m/>
    <m/>
    <n v="0"/>
    <n v="0"/>
    <n v="0"/>
    <n v="0"/>
    <n v="0"/>
    <d v="2024-11-12T00:00:00"/>
    <m/>
    <m/>
    <m/>
    <m/>
    <m/>
    <m/>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m/>
    <s v="COLQUIRI"/>
    <m/>
    <m/>
    <x v="9"/>
    <s v="EMC - PCPL - 155/2023"/>
    <n v="34200"/>
    <n v="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7000"/>
    <n v="25.71"/>
    <n v="179970"/>
    <m/>
    <m/>
    <m/>
    <n v="0"/>
    <n v="3.6939655172413794"/>
    <n v="0"/>
    <n v="0"/>
    <n v="7000"/>
    <d v="1900-08-17T00:00:00"/>
    <m/>
    <m/>
    <m/>
    <m/>
    <m/>
    <m/>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m/>
    <s v="COLQUIRI"/>
    <m/>
    <m/>
    <x v="10"/>
    <s v="EMC - PCPL - 155/2023"/>
    <n v="34200"/>
    <n v="1"/>
    <s v=" "/>
    <n v="0"/>
    <n v="0"/>
    <m/>
    <n v="0"/>
    <m/>
    <m/>
    <n v="1"/>
    <n v="0"/>
    <n v="0"/>
    <n v="0"/>
    <n v="0"/>
    <n v="-1"/>
    <d v="1900-08-17T00:00:00"/>
    <m/>
    <m/>
    <m/>
    <m/>
    <m/>
    <m/>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s v="22/03/2024"/>
    <s v="COLQUIRI"/>
    <m/>
    <m/>
    <x v="11"/>
    <s v="ADQ/BISO-P-003/2024"/>
    <n v="22600"/>
    <n v="1"/>
    <s v=" "/>
    <s v="PZA"/>
    <n v="1"/>
    <n v="24450"/>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s v="22/03/2024"/>
    <s v="COLQUIRI"/>
    <m/>
    <m/>
    <x v="11"/>
    <s v="ADQ/BISO-P-003/2024"/>
    <n v="22600"/>
    <n v="1"/>
    <s v=" "/>
    <s v="PZA"/>
    <n v="1"/>
    <n v="11600"/>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s v="22/03/2024"/>
    <s v="COLQUIRI"/>
    <m/>
    <m/>
    <x v="11"/>
    <s v="ADQ/BISO-P-003/2024"/>
    <n v="22600"/>
    <n v="1"/>
    <s v=" "/>
    <s v="PZA"/>
    <n v="1"/>
    <n v="23862"/>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s v="22/03/2024"/>
    <s v="COLQUIRI"/>
    <m/>
    <m/>
    <x v="11"/>
    <s v="ADQ/BISO-P-003/2024"/>
    <n v="22600"/>
    <n v="1"/>
    <s v=" "/>
    <s v="PZA"/>
    <n v="1"/>
    <n v="2173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s v="22/03/2024"/>
    <s v="COLQUIRI"/>
    <m/>
    <m/>
    <x v="11"/>
    <s v="ADQ/BISO-P-003/2024"/>
    <n v="22600"/>
    <n v="1"/>
    <s v=" "/>
    <s v="PZA"/>
    <n v="1"/>
    <n v="23895"/>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s v="22/03/2024"/>
    <s v="COLQUIRI"/>
    <m/>
    <m/>
    <x v="12"/>
    <s v="ADQ/BISO-P-002/2024"/>
    <n v="22600"/>
    <n v="1"/>
    <s v=" "/>
    <s v="PZA"/>
    <n v="1"/>
    <n v="31403"/>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s v="22/03/2024"/>
    <s v="COLQUIRI"/>
    <m/>
    <m/>
    <x v="12"/>
    <s v="ADQ/BISO-P-002/2024"/>
    <n v="22600"/>
    <n v="1"/>
    <s v=" "/>
    <s v="PZA"/>
    <n v="1"/>
    <n v="28780"/>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s v="22/03/2024"/>
    <s v="COLQUIRI"/>
    <m/>
    <m/>
    <x v="12"/>
    <s v="ADQ/BISO-P-002/2024"/>
    <n v="22600"/>
    <n v="1"/>
    <s v=" "/>
    <s v="PZA"/>
    <n v="1"/>
    <n v="40242"/>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s v="22/03/2024"/>
    <s v="COLQUIRI"/>
    <m/>
    <m/>
    <x v="12"/>
    <s v="ADQ/BISO-P-002/2024"/>
    <n v="22600"/>
    <n v="1"/>
    <s v=" "/>
    <s v="PZA"/>
    <n v="1"/>
    <n v="19564"/>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s v="22/03/2024"/>
    <s v="COLQUIRI"/>
    <m/>
    <m/>
    <x v="12"/>
    <s v="ADQ/BISO-P-002/2024"/>
    <n v="22600"/>
    <n v="1"/>
    <s v=" "/>
    <s v="PZA"/>
    <n v="1"/>
    <n v="3386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m/>
    <s v="COLQUIRI"/>
    <m/>
    <m/>
    <x v="13"/>
    <s v="EMC-SIMA-007/2024"/>
    <n v="33300"/>
    <n v="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PZAS"/>
    <n v="1250"/>
    <m/>
    <n v="0"/>
    <m/>
    <m/>
    <n v="1"/>
    <n v="0"/>
    <n v="0"/>
    <n v="0"/>
    <n v="0"/>
    <n v="1249"/>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m/>
    <s v="COLQUIRI"/>
    <m/>
    <m/>
    <x v="14"/>
    <s v="EMC-SIMA-007/2024"/>
    <n v="33300"/>
    <n v="2"/>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m/>
    <s v="COLQUIRI"/>
    <m/>
    <m/>
    <x v="13"/>
    <s v="EMC-SIMA-007/2024"/>
    <n v="33300"/>
    <n v="3"/>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m/>
    <s v="COLQUIRI"/>
    <m/>
    <m/>
    <x v="13"/>
    <s v="EMC-SIMA-007/2024"/>
    <n v="33300"/>
    <n v="4"/>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PZAS"/>
    <n v="714"/>
    <m/>
    <n v="0"/>
    <m/>
    <m/>
    <n v="1"/>
    <n v="0"/>
    <n v="0"/>
    <n v="0"/>
    <n v="0"/>
    <n v="713"/>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m/>
    <s v="COLQUIRI"/>
    <m/>
    <m/>
    <x v="13"/>
    <s v="EMC-SIMA-007/2024"/>
    <n v="33300"/>
    <n v="5"/>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PZAS"/>
    <n v="714"/>
    <m/>
    <n v="0"/>
    <m/>
    <m/>
    <n v="1"/>
    <n v="0"/>
    <n v="0"/>
    <n v="0"/>
    <n v="0"/>
    <n v="713"/>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m/>
    <s v="COLQUIRI"/>
    <m/>
    <m/>
    <x v="14"/>
    <s v="EMC-SIMA-007/2024"/>
    <n v="33300"/>
    <n v="6"/>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PZAS"/>
    <n v="891"/>
    <m/>
    <n v="0"/>
    <m/>
    <m/>
    <n v="1"/>
    <n v="0"/>
    <n v="0"/>
    <n v="0"/>
    <n v="0"/>
    <n v="890"/>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m/>
    <s v="COLQUIRI"/>
    <m/>
    <m/>
    <x v="13"/>
    <s v="EMC-SIMA-007/2024"/>
    <n v="33300"/>
    <n v="7"/>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PZAS"/>
    <n v="27"/>
    <m/>
    <n v="0"/>
    <m/>
    <m/>
    <m/>
    <n v="0"/>
    <n v="0"/>
    <n v="0"/>
    <n v="0"/>
    <n v="27"/>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m/>
    <s v="COLQUIRI"/>
    <m/>
    <m/>
    <x v="13"/>
    <s v="EMC-SIMA-007/2024"/>
    <n v="33300"/>
    <n v="8"/>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ZAS"/>
    <n v="963"/>
    <m/>
    <n v="0"/>
    <m/>
    <m/>
    <m/>
    <n v="0"/>
    <n v="0"/>
    <n v="0"/>
    <n v="0"/>
    <n v="963"/>
    <d v="1899-12-30T00:00:00"/>
    <m/>
    <m/>
    <m/>
    <m/>
    <m/>
    <m/>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s v="27/03/2024"/>
    <s v="COLQUIRI"/>
    <m/>
    <m/>
    <x v="15"/>
    <s v="EMC-SIMA-005/2024"/>
    <n v="33300"/>
    <n v="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PZAS"/>
    <n v="9"/>
    <n v="1180"/>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s v="27/03/2024"/>
    <s v="COLQUIRI"/>
    <m/>
    <m/>
    <x v="15"/>
    <s v="EMC-SIMA-005/2024"/>
    <n v="33300"/>
    <n v="2"/>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PZAS"/>
    <n v="393"/>
    <n v="205"/>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s v="27/03/2024"/>
    <s v="COLQUIRI"/>
    <m/>
    <m/>
    <x v="15"/>
    <s v="EMC-SIMA-005/2024"/>
    <n v="33300"/>
    <n v="3"/>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PZAS"/>
    <n v="147"/>
    <n v="50"/>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m/>
    <s v="COLQUIRI"/>
    <m/>
    <m/>
    <x v="16"/>
    <s v="EMC-SIMA-006/2024"/>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60"/>
    <m/>
    <n v="0"/>
    <m/>
    <m/>
    <n v="1"/>
    <n v="0"/>
    <n v="0"/>
    <n v="0"/>
    <n v="0"/>
    <n v="359"/>
    <d v="1899-12-30T00:00:00"/>
    <m/>
    <m/>
    <m/>
    <m/>
    <m/>
    <m/>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m/>
    <s v="COLQUIRI"/>
    <m/>
    <m/>
    <x v="16"/>
    <s v="EMC-SIMA-006/2024"/>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PZAS"/>
    <n v="300"/>
    <m/>
    <n v="0"/>
    <m/>
    <m/>
    <n v="1"/>
    <n v="0"/>
    <n v="0"/>
    <n v="0"/>
    <n v="0"/>
    <n v="299"/>
    <d v="1899-12-30T00:00:00"/>
    <m/>
    <m/>
    <m/>
    <m/>
    <m/>
    <m/>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m/>
    <s v="COLQUIRI"/>
    <m/>
    <m/>
    <x v="17"/>
    <s v="EMC-SIMA-009/2024"/>
    <n v="33300"/>
    <n v="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PZAS"/>
    <n v="920"/>
    <n v="199"/>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m/>
    <s v="COLQUIRI"/>
    <m/>
    <m/>
    <x v="17"/>
    <s v="EMC-SIMA-009/2024"/>
    <n v="33300"/>
    <n v="2"/>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PZAS"/>
    <n v="28"/>
    <n v="375"/>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m/>
    <s v="COLQUIRI"/>
    <m/>
    <m/>
    <x v="18"/>
    <s v="EMC-PCPL-012 / 2024"/>
    <n v="22300"/>
    <n v="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m/>
    <s v="COLQUIRI"/>
    <m/>
    <m/>
    <x v="18"/>
    <s v="EMC-PCPL-012 / 2024"/>
    <n v="22300"/>
    <n v="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m/>
    <s v="COLQUIRI"/>
    <m/>
    <m/>
    <x v="18"/>
    <s v="EMC-PCPL-012 / 2024"/>
    <n v="22300"/>
    <n v="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m/>
    <s v="COLQUIRI"/>
    <m/>
    <m/>
    <x v="18"/>
    <s v="EMC-PCPL-012 / 2024"/>
    <n v="22300"/>
    <n v="4"/>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m/>
    <s v="COLQUIRI"/>
    <m/>
    <m/>
    <x v="18"/>
    <s v="EMC-PCPL-012 / 2024"/>
    <n v="22300"/>
    <n v="5"/>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m/>
    <s v="COLQUIRI"/>
    <m/>
    <m/>
    <x v="18"/>
    <s v="EMC-PCPL-012 / 2024"/>
    <n v="22300"/>
    <n v="6"/>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m/>
    <s v="COLQUIRI"/>
    <m/>
    <m/>
    <x v="18"/>
    <s v="EMC-PCPL-012 / 2024"/>
    <n v="22300"/>
    <n v="7"/>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m/>
    <s v="COLQUIRI"/>
    <m/>
    <m/>
    <x v="18"/>
    <s v="EMC-PCPL-012 / 2024"/>
    <n v="22300"/>
    <n v="8"/>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m/>
    <s v="COLQUIRI"/>
    <m/>
    <m/>
    <x v="18"/>
    <s v="EMC-PCPL-012 / 2024"/>
    <n v="22300"/>
    <n v="9"/>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m/>
    <s v="COLQUIRI"/>
    <m/>
    <m/>
    <x v="18"/>
    <s v="EMC-PCPL-012 / 2024"/>
    <n v="22300"/>
    <n v="10"/>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m/>
    <s v="COLQUIRI"/>
    <m/>
    <m/>
    <x v="18"/>
    <s v="EMC-PCPL-012 / 2024"/>
    <n v="22300"/>
    <n v="1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m/>
    <s v="COLQUIRI"/>
    <m/>
    <m/>
    <x v="18"/>
    <s v="EMC-PCPL-012 / 2024"/>
    <n v="22300"/>
    <n v="1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m/>
    <s v="COLQUIRI"/>
    <m/>
    <m/>
    <x v="18"/>
    <s v="EMC-PCPL-012 / 2024"/>
    <n v="22300"/>
    <n v="1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m/>
    <s v="COLQUIRI"/>
    <m/>
    <m/>
    <x v="19"/>
    <s v="EMC-PCPL-011 / 2024"/>
    <n v="22300"/>
    <n v="1"/>
    <s v=" "/>
    <s v="GLB"/>
    <n v="1"/>
    <n v="20250"/>
    <n v="20250"/>
    <m/>
    <m/>
    <m/>
    <n v="0"/>
    <n v="2909.4827586206898"/>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m/>
    <s v="COLQUIRI"/>
    <m/>
    <m/>
    <x v="19"/>
    <s v="EMC-PCPL-011 / 2024"/>
    <n v="22300"/>
    <n v="2"/>
    <s v=" "/>
    <s v="GLB"/>
    <n v="1"/>
    <n v="24300"/>
    <n v="24300"/>
    <m/>
    <m/>
    <m/>
    <n v="0"/>
    <n v="3491.3793103448274"/>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m/>
    <s v="COLQUIRI"/>
    <m/>
    <m/>
    <x v="19"/>
    <s v="EMC-PCPL-011 / 2024"/>
    <n v="22300"/>
    <n v="3"/>
    <s v=" "/>
    <s v="GLB"/>
    <n v="1"/>
    <n v="10106.25"/>
    <n v="10106.25"/>
    <m/>
    <m/>
    <m/>
    <n v="0"/>
    <n v="1452.0474137931035"/>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m/>
    <s v="COLQUIRI"/>
    <m/>
    <m/>
    <x v="19"/>
    <s v="EMC-PCPL-011 / 2024"/>
    <n v="22300"/>
    <n v="4"/>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m/>
    <s v="COLQUIRI"/>
    <m/>
    <m/>
    <x v="19"/>
    <s v="EMC-PCPL-011 / 2024"/>
    <n v="22300"/>
    <n v="5"/>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m/>
    <s v="COLQUIRI"/>
    <m/>
    <m/>
    <x v="19"/>
    <s v="EMC-PCPL-011 / 2024"/>
    <n v="22300"/>
    <n v="6"/>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m/>
    <s v="COLQUIRI"/>
    <m/>
    <m/>
    <x v="19"/>
    <s v="EMC-PCPL-011 / 2024"/>
    <n v="22300"/>
    <n v="7"/>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m/>
    <s v="COLQUIRI"/>
    <m/>
    <m/>
    <x v="19"/>
    <s v="EMC-PCPL-011 / 2024"/>
    <n v="22300"/>
    <n v="8"/>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m/>
    <s v="COLQUIRI"/>
    <m/>
    <m/>
    <x v="19"/>
    <s v="EMC-PCPL-011 / 2024"/>
    <n v="22300"/>
    <n v="9"/>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m/>
    <s v="COLQUIRI"/>
    <m/>
    <m/>
    <x v="19"/>
    <s v="EMC-PCPL-011 / 2024"/>
    <n v="22300"/>
    <n v="10"/>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m/>
    <s v="COLQUIRI"/>
    <m/>
    <m/>
    <x v="19"/>
    <s v="EMC-PCPL-011 / 2024"/>
    <n v="22300"/>
    <n v="11"/>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m/>
    <s v="COLQUIRI"/>
    <m/>
    <m/>
    <x v="19"/>
    <s v="EMC-PCPL-011 / 2024"/>
    <n v="22300"/>
    <n v="12"/>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m/>
    <s v="COLQUIRI"/>
    <m/>
    <m/>
    <x v="19"/>
    <s v="EMC-PCPL-011 / 2024"/>
    <n v="22300"/>
    <n v="13"/>
    <s v=" "/>
    <s v="GLB"/>
    <n v="1"/>
    <m/>
    <n v="0"/>
    <m/>
    <m/>
    <m/>
    <n v="0"/>
    <n v="0"/>
    <n v="0"/>
    <n v="0"/>
    <n v="1"/>
    <d v="1900-11-25T00:00:00"/>
    <m/>
    <m/>
    <m/>
    <m/>
    <m/>
    <m/>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s v="14/03/2024"/>
    <s v="COLQUIRI"/>
    <m/>
    <m/>
    <x v="20"/>
    <s v="ADQ. MANTTO Y SERV. 07/2024"/>
    <n v="33300"/>
    <n v="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PZA"/>
    <n v="7"/>
    <n v="2900"/>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m/>
    <s v="COLQUIRI"/>
    <m/>
    <m/>
    <x v="21"/>
    <s v="CMB/EMC/O.CIV-ADQ/004/2024"/>
    <n v="25900"/>
    <n v="1"/>
    <s v=" "/>
    <n v="0"/>
    <n v="0"/>
    <m/>
    <n v="0"/>
    <m/>
    <m/>
    <n v="1"/>
    <n v="0"/>
    <n v="0"/>
    <n v="0"/>
    <n v="0"/>
    <n v="-1"/>
    <d v="1900-08-17T00:00:00"/>
    <m/>
    <m/>
    <m/>
    <m/>
    <m/>
    <m/>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m/>
    <s v="COLQUIRI"/>
    <m/>
    <m/>
    <x v="22"/>
    <s v="ADQ/BISO-P-007/2024"/>
    <n v="24110"/>
    <n v="1"/>
    <s v=" "/>
    <n v="0"/>
    <n v="0"/>
    <m/>
    <n v="0"/>
    <m/>
    <m/>
    <n v="1"/>
    <n v="0"/>
    <n v="0"/>
    <n v="0"/>
    <n v="0"/>
    <n v="-1"/>
    <d v="1900-08-17T00:00:00"/>
    <m/>
    <m/>
    <m/>
    <m/>
    <m/>
    <m/>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s v="08/02/2024"/>
    <s v="COLQUIRI"/>
    <m/>
    <m/>
    <x v="23"/>
    <s v="ADQ. MANTTO Y SERV. 04/2023/2024"/>
    <n v="39800"/>
    <n v="1"/>
    <s v=" "/>
    <s v="PZA"/>
    <n v="1"/>
    <n v="265440.8"/>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s v="08/02/2024"/>
    <s v="COLQUIRI"/>
    <m/>
    <m/>
    <x v="23"/>
    <s v="ADQ. MANTTO Y SERV. 04/2023/2024"/>
    <n v="39800"/>
    <n v="2"/>
    <s v=" "/>
    <s v="PZA"/>
    <n v="1"/>
    <n v="272496"/>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m/>
    <s v="COLQUIRI"/>
    <m/>
    <m/>
    <x v="24"/>
    <s v="EMC-PCPL-010/ 2024"/>
    <n v="39800"/>
    <n v="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PZAS"/>
    <n v="20"/>
    <m/>
    <n v="0"/>
    <m/>
    <m/>
    <n v="1"/>
    <n v="0"/>
    <n v="0"/>
    <n v="0"/>
    <n v="0"/>
    <n v="1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m/>
    <s v="COLQUIRI"/>
    <m/>
    <m/>
    <x v="24"/>
    <s v="EMC-PCPL-010/ 2024"/>
    <n v="39800"/>
    <n v="2"/>
    <s v="IMPULSOR WARMAN 3x2 C-AH "/>
    <s v="PZAS"/>
    <n v="25"/>
    <m/>
    <n v="0"/>
    <m/>
    <m/>
    <n v="1"/>
    <n v="0"/>
    <n v="0"/>
    <n v="0"/>
    <n v="0"/>
    <n v="24"/>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m/>
    <s v="COLQUIRI"/>
    <m/>
    <m/>
    <x v="24"/>
    <s v="EMC-PCPL-010/ 2024"/>
    <n v="39800"/>
    <n v="3"/>
    <s v="PLATO TRASERO WARMAN 3x2 "/>
    <s v="PZAS"/>
    <n v="17"/>
    <m/>
    <n v="0"/>
    <m/>
    <m/>
    <n v="1"/>
    <n v="0"/>
    <n v="0"/>
    <n v="0"/>
    <n v="0"/>
    <n v="16"/>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m/>
    <s v="COLQUIRI"/>
    <m/>
    <m/>
    <x v="24"/>
    <s v="EMC-PCPL-010/ 2024"/>
    <n v="39800"/>
    <n v="4"/>
    <s v="VOLUTA WARMAN 4x3  "/>
    <s v="PZAS"/>
    <n v="30"/>
    <m/>
    <n v="0"/>
    <m/>
    <m/>
    <n v="1"/>
    <n v="0"/>
    <n v="0"/>
    <n v="0"/>
    <n v="0"/>
    <n v="2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m/>
    <s v="COLQUIRI"/>
    <m/>
    <m/>
    <x v="24"/>
    <s v="EMC-PCPL-010/ 2024"/>
    <n v="39800"/>
    <n v="5"/>
    <s v="IMPULSOR WARMAN 4x3 D-AH "/>
    <s v="PZAS"/>
    <n v="32"/>
    <m/>
    <n v="0"/>
    <m/>
    <m/>
    <n v="1"/>
    <n v="0"/>
    <n v="0"/>
    <n v="0"/>
    <n v="0"/>
    <n v="31"/>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m/>
    <s v="COLQUIRI"/>
    <m/>
    <m/>
    <x v="24"/>
    <s v="EMC-PCPL-010/ 2024"/>
    <n v="39800"/>
    <n v="6"/>
    <s v="PLATO TRASERO WARMAN 4x3 "/>
    <s v="PZAS"/>
    <n v="24"/>
    <m/>
    <n v="0"/>
    <m/>
    <m/>
    <m/>
    <n v="0"/>
    <n v="0"/>
    <n v="0"/>
    <n v="0"/>
    <n v="24"/>
    <d v="1900-08-17T00:00:00"/>
    <m/>
    <m/>
    <m/>
    <m/>
    <m/>
    <m/>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s v="27/03/2024"/>
    <s v="COLQUIRI"/>
    <m/>
    <m/>
    <x v="25"/>
    <s v="EMC-PCPL-011/ 2024"/>
    <n v="39800"/>
    <n v="1"/>
    <s v="IMPULSOR "/>
    <s v="PZAS"/>
    <n v="14"/>
    <m/>
    <n v="0"/>
    <m/>
    <m/>
    <m/>
    <n v="0"/>
    <n v="0"/>
    <n v="0"/>
    <n v="0"/>
    <n v="1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s v="27/03/2024"/>
    <s v="COLQUIRI"/>
    <m/>
    <m/>
    <x v="25"/>
    <s v="EMC-PCPL-011/ 2024"/>
    <n v="39800"/>
    <n v="2"/>
    <s v="REVESTIMIENTO LADO SUCCIÓN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s v="27/03/2024"/>
    <s v="COLQUIRI"/>
    <m/>
    <m/>
    <x v="25"/>
    <s v="EMC-PCPL-011/ 2024"/>
    <n v="39800"/>
    <n v="3"/>
    <s v="REVESTIMIENTO LADO PRENSA "/>
    <s v="PZAS"/>
    <n v="5"/>
    <m/>
    <n v="0"/>
    <m/>
    <m/>
    <n v="1"/>
    <n v="0"/>
    <n v="0"/>
    <n v="0"/>
    <n v="0"/>
    <n v="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s v="27/03/2024"/>
    <s v="COLQUIRI"/>
    <m/>
    <m/>
    <x v="25"/>
    <s v="EMC-PCPL-011/ 2024"/>
    <n v="39800"/>
    <n v="4"/>
    <s v="DISCO SUCCION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s v="27/03/2024"/>
    <s v="COLQUIRI"/>
    <m/>
    <m/>
    <x v="25"/>
    <s v="EMC-PCPL-011/ 2024"/>
    <n v="39800"/>
    <n v="5"/>
    <s v="CAJA EXPULSORA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s v="27/03/2024"/>
    <s v="COLQUIRI"/>
    <m/>
    <m/>
    <x v="25"/>
    <s v="EMC-PCPL-011/ 2024"/>
    <n v="39800"/>
    <n v="6"/>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s v="27/03/2024"/>
    <s v="COLQUIRI"/>
    <m/>
    <m/>
    <x v="25"/>
    <s v="EMC-PCPL-011/ 2024"/>
    <n v="39800"/>
    <n v="7"/>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s v="27/03/2024"/>
    <s v="COLQUIRI"/>
    <m/>
    <m/>
    <x v="25"/>
    <s v="EMC-PCPL-011/ 2024"/>
    <n v="39800"/>
    <n v="8"/>
    <s v="PLATO TRASERO "/>
    <s v="PZAS"/>
    <n v="6"/>
    <m/>
    <n v="0"/>
    <m/>
    <m/>
    <n v="1"/>
    <n v="0"/>
    <n v="0"/>
    <n v="0"/>
    <n v="0"/>
    <n v="5"/>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s v="27/03/2024"/>
    <s v="COLQUIRI"/>
    <m/>
    <m/>
    <x v="25"/>
    <s v="EMC-PCPL-011/ 2024"/>
    <n v="39800"/>
    <n v="9"/>
    <s v="REVESTIMIENTO LADO SUCCION "/>
    <s v="PZAS"/>
    <n v="3"/>
    <m/>
    <n v="0"/>
    <m/>
    <m/>
    <n v="1"/>
    <n v="0"/>
    <n v="0"/>
    <n v="0"/>
    <n v="0"/>
    <n v="2"/>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s v="27/03/2024"/>
    <s v="COLQUIRI"/>
    <m/>
    <m/>
    <x v="25"/>
    <s v="EMC-PCPL-011/ 2024"/>
    <n v="39800"/>
    <n v="10"/>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s v="27/03/2024"/>
    <s v="COLQUIRI"/>
    <m/>
    <m/>
    <x v="25"/>
    <s v="EMC-PCPL-011/ 2024"/>
    <n v="39800"/>
    <n v="11"/>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s v="27/03/2024"/>
    <s v="COLQUIRI"/>
    <m/>
    <m/>
    <x v="25"/>
    <s v="EMC-PCPL-011/ 2024"/>
    <n v="39800"/>
    <n v="12"/>
    <s v="MPULSOR "/>
    <s v="PZAS"/>
    <n v="8"/>
    <m/>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s v="27/03/2024"/>
    <s v="COLQUIRI"/>
    <m/>
    <m/>
    <x v="25"/>
    <s v="EMC-PCPL-011/ 2024"/>
    <n v="39800"/>
    <n v="13"/>
    <s v="REVESTIMIENTO LADO SUCCION "/>
    <s v="PZAS"/>
    <n v="8"/>
    <m/>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s v="27/03/2024"/>
    <s v="COLQUIRI"/>
    <m/>
    <m/>
    <x v="25"/>
    <s v="EMC-PCPL-011/ 2024"/>
    <n v="39800"/>
    <n v="14"/>
    <s v="REVESTIMIENTO LADO PRENSA "/>
    <s v="PZAS"/>
    <n v="7"/>
    <m/>
    <n v="0"/>
    <m/>
    <m/>
    <n v="1"/>
    <n v="0"/>
    <n v="0"/>
    <n v="0"/>
    <n v="0"/>
    <n v="6"/>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s v="27/03/2024"/>
    <s v="COLQUIRI"/>
    <m/>
    <m/>
    <x v="25"/>
    <s v="EMC-PCPL-011/ 2024"/>
    <n v="39800"/>
    <n v="15"/>
    <s v="EXPULSOR LADO IMPULSOR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s v="27/03/2024"/>
    <s v="COLQUIRI"/>
    <m/>
    <m/>
    <x v="25"/>
    <s v="EMC-PCPL-011/ 2024"/>
    <n v="39800"/>
    <n v="16"/>
    <s v="EXPULSOR LADO POLEA "/>
    <s v="PZAS"/>
    <n v="2"/>
    <m/>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s v="27/03/2024"/>
    <s v="COLQUIRI"/>
    <m/>
    <m/>
    <x v="25"/>
    <s v="EMC-PCPL-011/ 2024"/>
    <n v="39800"/>
    <n v="17"/>
    <s v="MPULSOR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s v="27/03/2024"/>
    <s v="COLQUIRI"/>
    <m/>
    <m/>
    <x v="25"/>
    <s v="EMC-PCPL-011/ 2024"/>
    <n v="39800"/>
    <n v="18"/>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s v="27/03/2024"/>
    <s v="COLQUIRI"/>
    <m/>
    <m/>
    <x v="25"/>
    <s v="EMC-PCPL-011/ 2024"/>
    <n v="39800"/>
    <n v="19"/>
    <s v="REVESTIMIENTO LADO PRENSA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s v="27/03/2024"/>
    <s v="COLQUIRI"/>
    <m/>
    <m/>
    <x v="25"/>
    <s v="EMC-PCPL-011/ 2024"/>
    <n v="39800"/>
    <n v="20"/>
    <s v="CAJA EXPULSORA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s v="27/03/2024"/>
    <s v="COLQUIRI"/>
    <m/>
    <m/>
    <x v="25"/>
    <s v="EMC-PCPL-011/ 2024"/>
    <n v="39800"/>
    <n v="21"/>
    <s v="EXPULSOR LADO IMPULSOR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s v="27/03/2024"/>
    <s v="COLQUIRI"/>
    <m/>
    <m/>
    <x v="25"/>
    <s v="EMC-PCPL-011/ 2024"/>
    <n v="39800"/>
    <n v="22"/>
    <s v="EXPULSOR LADO POLEA "/>
    <s v="PZAS"/>
    <n v="28"/>
    <m/>
    <n v="0"/>
    <m/>
    <m/>
    <n v="1"/>
    <n v="0"/>
    <n v="0"/>
    <n v="0"/>
    <n v="0"/>
    <n v="2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s v="27/03/2024"/>
    <s v="COLQUIRI"/>
    <m/>
    <m/>
    <x v="25"/>
    <s v="EMC-PCPL-011/ 2024"/>
    <n v="39800"/>
    <n v="23"/>
    <s v="PLATO TRASERO "/>
    <s v="PZAS"/>
    <n v="18"/>
    <m/>
    <n v="0"/>
    <m/>
    <m/>
    <n v="1"/>
    <n v="0"/>
    <n v="0"/>
    <n v="0"/>
    <n v="0"/>
    <n v="1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s v="27/03/2024"/>
    <s v="COLQUIRI"/>
    <m/>
    <m/>
    <x v="25"/>
    <s v="EMC-PCPL-011/ 2024"/>
    <n v="39800"/>
    <n v="24"/>
    <s v="MPULSOR "/>
    <s v="PZAS"/>
    <n v="10"/>
    <m/>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s v="27/03/2024"/>
    <s v="COLQUIRI"/>
    <m/>
    <m/>
    <x v="25"/>
    <s v="EMC-PCPL-011/ 2024"/>
    <n v="39800"/>
    <n v="25"/>
    <s v="REVESTIMIENTO LADO SUCCION "/>
    <s v="PZAS"/>
    <n v="10"/>
    <m/>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s v="27/03/2024"/>
    <s v="COLQUIRI"/>
    <m/>
    <m/>
    <x v="25"/>
    <s v="EMC-PCPL-011/ 2024"/>
    <n v="39800"/>
    <n v="26"/>
    <s v="REVESTIMIENTO LADO PRENSA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s v="27/03/2024"/>
    <s v="COLQUIRI"/>
    <m/>
    <m/>
    <x v="25"/>
    <s v="EMC-PCPL-011/ 2024"/>
    <n v="39800"/>
    <n v="27"/>
    <s v="CAJA EXPULSORA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s v="27/03/2024"/>
    <s v="COLQUIRI"/>
    <m/>
    <m/>
    <x v="25"/>
    <s v="EMC-PCPL-011/ 2024"/>
    <n v="39800"/>
    <n v="28"/>
    <s v="EXPULSOR LADO IMPULSOR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s v="27/03/2024"/>
    <s v="COLQUIRI"/>
    <m/>
    <m/>
    <x v="25"/>
    <s v="EMC-PCPL-011/ 2024"/>
    <n v="39800"/>
    <n v="29"/>
    <s v="EXPULSOR LADO POLEA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s v="27/03/2024"/>
    <s v="COLQUIRI"/>
    <m/>
    <m/>
    <x v="25"/>
    <s v="EMC-PCPL-011/ 2024"/>
    <n v="39800"/>
    <n v="30"/>
    <s v="PLATO TRASERO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s v="27/03/2024"/>
    <s v="COLQUIRI"/>
    <m/>
    <m/>
    <x v="25"/>
    <s v="EMC-PCPL-011/ 2024"/>
    <n v="39800"/>
    <n v="31"/>
    <s v="MPULSOR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s v="27/03/2024"/>
    <s v="COLQUIRI"/>
    <m/>
    <m/>
    <x v="25"/>
    <s v="EMC-PCPL-011/ 2024"/>
    <n v="39800"/>
    <n v="32"/>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s v="27/03/2024"/>
    <s v="COLQUIRI"/>
    <m/>
    <m/>
    <x v="25"/>
    <s v="EMC-PCPL-011/ 2024"/>
    <n v="39800"/>
    <n v="33"/>
    <s v="REVESTIMIENTO LADO PRENSA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s v="27/03/2024"/>
    <s v="COLQUIRI"/>
    <m/>
    <m/>
    <x v="25"/>
    <s v="EMC-PCPL-011/ 2024"/>
    <n v="39800"/>
    <n v="34"/>
    <s v="CAJA EXPULSORA "/>
    <s v="PZAS"/>
    <n v="22"/>
    <m/>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s v="27/03/2024"/>
    <s v="COLQUIRI"/>
    <m/>
    <m/>
    <x v="25"/>
    <s v="EMC-PCPL-011/ 2024"/>
    <n v="39800"/>
    <n v="35"/>
    <s v="EXPULSOR LADO IMPULSOR "/>
    <s v="PZAS"/>
    <n v="22"/>
    <m/>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s v="27/03/2024"/>
    <s v="COLQUIRI"/>
    <m/>
    <m/>
    <x v="25"/>
    <s v="EMC-PCPL-011/ 2024"/>
    <n v="39800"/>
    <n v="36"/>
    <s v="EXPULSOR LADO POLEA "/>
    <s v="PZAS"/>
    <n v="22"/>
    <m/>
    <n v="0"/>
    <m/>
    <m/>
    <m/>
    <n v="0"/>
    <n v="0"/>
    <n v="0"/>
    <n v="0"/>
    <n v="2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s v="27/03/2024"/>
    <s v="COLQUIRI"/>
    <m/>
    <m/>
    <x v="25"/>
    <s v="EMC-PCPL-011/ 2024"/>
    <n v="39800"/>
    <n v="37"/>
    <s v="PLATO TRASERO "/>
    <s v="PZAS"/>
    <n v="24"/>
    <m/>
    <n v="0"/>
    <m/>
    <m/>
    <m/>
    <n v="0"/>
    <n v="0"/>
    <n v="0"/>
    <n v="0"/>
    <n v="2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s v="27/03/2024"/>
    <s v="COLQUIRI"/>
    <m/>
    <m/>
    <x v="25"/>
    <s v="EMC-PCPL-011/ 2024"/>
    <n v="39800"/>
    <n v="38"/>
    <s v="IMPULS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s v="27/03/2024"/>
    <s v="COLQUIRI"/>
    <m/>
    <m/>
    <x v="25"/>
    <s v="EMC-PCPL-011/ 2024"/>
    <n v="39800"/>
    <n v="39"/>
    <s v="CARCAZA SUPERI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s v="27/03/2024"/>
    <s v="COLQUIRI"/>
    <m/>
    <m/>
    <x v="25"/>
    <s v="EMC-PCPL-011/ 2024"/>
    <n v="39800"/>
    <n v="40"/>
    <s v="CARCAZA INFERI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s v="27/03/2024"/>
    <s v="COLQUIRI"/>
    <m/>
    <m/>
    <x v="25"/>
    <s v="EMC-PCPL-011/ 2024"/>
    <n v="39800"/>
    <n v="41"/>
    <s v="IMPULSOR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s v="27/03/2024"/>
    <s v="COLQUIRI"/>
    <m/>
    <m/>
    <x v="25"/>
    <s v="EMC-PCPL-011/ 2024"/>
    <n v="39800"/>
    <n v="42"/>
    <s v="REVESTIMIENTO LADO SUCCION "/>
    <s v="PZAS"/>
    <n v="5"/>
    <m/>
    <n v="0"/>
    <m/>
    <m/>
    <n v="1"/>
    <n v="0"/>
    <n v="0"/>
    <n v="0"/>
    <n v="0"/>
    <n v="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s v="27/03/2024"/>
    <s v="COLQUIRI"/>
    <m/>
    <m/>
    <x v="25"/>
    <s v="EMC-PCPL-011/ 2024"/>
    <n v="39800"/>
    <n v="43"/>
    <s v="REVESTIMIENTO LADO PRENSA "/>
    <s v="PZAS"/>
    <n v="2"/>
    <m/>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s v="27/03/2024"/>
    <s v="COLQUIRI"/>
    <m/>
    <m/>
    <x v="25"/>
    <s v="EMC-PCPL-011/ 2024"/>
    <n v="39800"/>
    <n v="44"/>
    <s v="DISCO SUCCION "/>
    <s v="PZAS"/>
    <n v="8"/>
    <m/>
    <n v="0"/>
    <m/>
    <m/>
    <n v="1"/>
    <n v="0"/>
    <n v="0"/>
    <n v="0"/>
    <n v="0"/>
    <n v="7"/>
    <d v="2024-11-12T00:00:00"/>
    <m/>
    <m/>
    <m/>
    <m/>
    <m/>
    <m/>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s v="03/04/2024"/>
    <s v="COLQUIRI"/>
    <m/>
    <m/>
    <x v="26"/>
    <s v="EMC-PCPL-012/ 2024"/>
    <n v="39990"/>
    <n v="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OLLO CADA UNO DE 100 MTRS"/>
    <n v="5"/>
    <m/>
    <n v="0"/>
    <m/>
    <m/>
    <n v="1"/>
    <n v="0"/>
    <n v="0"/>
    <n v="0"/>
    <n v="0"/>
    <n v="4"/>
    <d v="2024-06-22T00:00:00"/>
    <m/>
    <m/>
    <m/>
    <m/>
    <m/>
    <m/>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s v="27/03/2024"/>
    <s v="COLQUIRI"/>
    <m/>
    <m/>
    <x v="27"/>
    <s v="EMC-PCPL-013/ 2024"/>
    <n v="39800"/>
    <n v="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PZAS"/>
    <n v="44"/>
    <n v="2980"/>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m/>
    <s v="COLQUIRI"/>
    <m/>
    <m/>
    <x v="28"/>
    <s v="ADQ/MINA-005/2024"/>
    <n v="43200"/>
    <n v="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ZA"/>
    <n v="11"/>
    <n v="27000"/>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s v="04/04/2024"/>
    <s v="COLQUIRI"/>
    <m/>
    <m/>
    <x v="29"/>
    <s v="ADQ. MANTTO Y SERV. 09/2024"/>
    <n v="34600"/>
    <n v="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PZA"/>
    <n v="14"/>
    <n v="16000"/>
    <n v="224000"/>
    <m/>
    <m/>
    <m/>
    <n v="0"/>
    <n v="2298.8505747126437"/>
    <n v="0"/>
    <n v="0"/>
    <n v="14"/>
    <d v="2024-05-04T00:00:00"/>
    <m/>
    <m/>
    <m/>
    <m/>
    <m/>
    <m/>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m/>
    <s v="COLQUIRI"/>
    <m/>
    <m/>
    <x v="30"/>
    <s v="ADQ. MANTTO Y SERV. 11/2024"/>
    <n v="39800"/>
    <n v="1"/>
    <s v="Conector permanente para manguera 1/4'' recto 04U-604                                                                      Tamaño: ¼”_x000a_Accesorio de manguera hidráulica_x000a_Rotula hembra JIC 37_x000a_Longitud 2.61 in_x000a_Tamaño de hilo 7/16-20_x000a_Material: Acero al carbono_x000a_Revestimiento Zinc_x000a_Cromo trivalente acabado "/>
    <s v="PZA"/>
    <n v="266"/>
    <m/>
    <n v="0"/>
    <m/>
    <m/>
    <m/>
    <n v="0"/>
    <n v="0"/>
    <n v="0"/>
    <n v="0"/>
    <n v="266"/>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m/>
    <s v="COLQUIRI"/>
    <m/>
    <m/>
    <x v="30"/>
    <s v="ADQ. MANTTO Y SERV. 11/2024"/>
    <n v="39800"/>
    <n v="2"/>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PZA"/>
    <n v="155"/>
    <m/>
    <n v="0"/>
    <m/>
    <m/>
    <n v="1"/>
    <n v="0"/>
    <n v="0"/>
    <n v="0"/>
    <n v="0"/>
    <n v="15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m/>
    <s v="COLQUIRI"/>
    <m/>
    <m/>
    <x v="30"/>
    <s v="ADQ. MANTTO Y SERV. 11/2024"/>
    <n v="39800"/>
    <n v="3"/>
    <s v="Conector permanente para manguera 3/8'' recto 06U-606                                                                                                                                Tamaño: 3/8”_x000a_Accesorio de manguera hidráulica_x000a_Rotula hembra JIC 37_x000a_Longitud 2.72 in_x000a_Tamaño de hilo 9/16-18_x000a_Material: Acero al carbono_x000a_Revestimiento Zinc_x000a_Cromo trivalente acabado "/>
    <s v="PZA"/>
    <n v="450"/>
    <m/>
    <n v="0"/>
    <m/>
    <m/>
    <n v="1"/>
    <n v="0"/>
    <n v="0"/>
    <n v="0"/>
    <n v="0"/>
    <n v="4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m/>
    <s v="COLQUIRI"/>
    <m/>
    <m/>
    <x v="30"/>
    <s v="ADQ. MANTTO Y SERV. 11/2024"/>
    <n v="39800"/>
    <n v="4"/>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PZA"/>
    <n v="250"/>
    <m/>
    <n v="0"/>
    <m/>
    <m/>
    <n v="1"/>
    <n v="0"/>
    <n v="0"/>
    <n v="0"/>
    <n v="0"/>
    <n v="2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m/>
    <s v="COLQUIRI"/>
    <m/>
    <m/>
    <x v="30"/>
    <s v="ADQ. MANTTO Y SERV. 11/2024"/>
    <n v="39800"/>
    <n v="5"/>
    <s v="Conector permanente para manguera 1/2'' recto 08U-608                                                                                                                                                       Tamaño: ½”_x000a_Accesorio de manguera hidráulica_x000a_Rotula hembra JIC 37_x000a_Longitud 2.86 in_x000a_Tamaño de hilo 3/4-16_x000a_Material: Acero al carbono_x000a_Revestimiento Zinc_x000a_Cromo trivalente acabado                                              "/>
    <s v="PZA"/>
    <n v="650"/>
    <m/>
    <n v="0"/>
    <m/>
    <m/>
    <n v="1"/>
    <n v="0"/>
    <n v="0"/>
    <n v="0"/>
    <n v="0"/>
    <n v="6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m/>
    <s v="COLQUIRI"/>
    <m/>
    <m/>
    <x v="30"/>
    <s v="ADQ. MANTTO Y SERV. 11/2024"/>
    <n v="39800"/>
    <n v="6"/>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PZA"/>
    <n v="300"/>
    <m/>
    <n v="0"/>
    <m/>
    <m/>
    <n v="1"/>
    <n v="0"/>
    <n v="0"/>
    <n v="0"/>
    <n v="0"/>
    <n v="2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m/>
    <s v="COLQUIRI"/>
    <m/>
    <m/>
    <x v="30"/>
    <s v="ADQ. MANTTO Y SERV. 11/2024"/>
    <n v="39800"/>
    <n v="7"/>
    <s v="Conector permanente para manguera 3/4'' recto 12U-612                                                                                                               Tamaño: ¾”, _x000a_Accesorio de manguera hidráulica_x000a_Rotula hembra JIC 37_x000a_Longitud 3.86 in_x000a_Tamaño de hilo 1. 1/16-12_x000a_Material: Acero al carbono_x000a_Revestimiento Zinc_x000a_Cromo trivalente acabado "/>
    <s v="PZA"/>
    <n v="420"/>
    <m/>
    <n v="0"/>
    <m/>
    <m/>
    <n v="1"/>
    <n v="0"/>
    <n v="0"/>
    <n v="0"/>
    <n v="0"/>
    <n v="41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m/>
    <s v="COLQUIRI"/>
    <m/>
    <m/>
    <x v="30"/>
    <s v="ADQ. MANTTO Y SERV. 11/2024"/>
    <n v="39800"/>
    <n v="8"/>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PZA"/>
    <n v="200"/>
    <m/>
    <n v="0"/>
    <m/>
    <m/>
    <n v="1"/>
    <n v="0"/>
    <n v="0"/>
    <n v="0"/>
    <n v="0"/>
    <n v="1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m/>
    <s v="COLQUIRI"/>
    <m/>
    <m/>
    <x v="30"/>
    <s v="ADQ. MANTTO Y SERV. 11/2024"/>
    <n v="39800"/>
    <n v="9"/>
    <s v="Conector permanente para manguera 1'' recto 16U-616                                                                                                             Tamaño: 1”  _x000a_Accesorio de manguera hidráulica_x000a_Rotula hembra JIC 37_x000a_Longitud 4.46 in_x000a_Tamaño de hilo 1-5/16-12_x000a_Material: Acero al carbono_x000a_Revestimiento Zinc_x000a_Cromo trivalente acabado "/>
    <s v="PZA"/>
    <n v="265"/>
    <m/>
    <n v="0"/>
    <m/>
    <m/>
    <n v="1"/>
    <n v="0"/>
    <n v="0"/>
    <n v="0"/>
    <n v="0"/>
    <n v="26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m/>
    <s v="COLQUIRI"/>
    <m/>
    <m/>
    <x v="30"/>
    <s v="ADQ. MANTTO Y SERV. 11/2024"/>
    <n v="39800"/>
    <n v="10"/>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PZA"/>
    <n v="80"/>
    <m/>
    <n v="0"/>
    <m/>
    <m/>
    <m/>
    <n v="0"/>
    <n v="0"/>
    <n v="0"/>
    <n v="0"/>
    <n v="80"/>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m/>
    <s v="COLQUIRI"/>
    <m/>
    <m/>
    <x v="30"/>
    <s v="ADQ. MANTTO Y SERV. 11/2024"/>
    <n v="39800"/>
    <n v="1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PZA"/>
    <n v="30"/>
    <m/>
    <n v="0"/>
    <m/>
    <m/>
    <m/>
    <n v="0"/>
    <n v="0"/>
    <n v="0"/>
    <n v="0"/>
    <n v="30"/>
    <d v="1899-12-30T00:00:00"/>
    <m/>
    <m/>
    <m/>
    <m/>
    <m/>
    <m/>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m/>
    <s v="COLQUIRI"/>
    <m/>
    <m/>
    <x v="31"/>
    <s v="EMC-PCPL-014/ 2024"/>
    <n v="24120"/>
    <n v="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KIT"/>
    <n v="1"/>
    <n v="20500"/>
    <n v="20500"/>
    <m/>
    <m/>
    <m/>
    <n v="0"/>
    <n v="2945.4022988505749"/>
    <n v="0"/>
    <n v="0"/>
    <n v="1"/>
    <d v="1900-01-06T00:00:00"/>
    <m/>
    <m/>
    <m/>
    <m/>
    <m/>
    <m/>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m/>
    <s v="COLQUIRI"/>
    <m/>
    <m/>
    <x v="32"/>
    <s v="EMC-PCPL-015/ 2024"/>
    <n v="24120"/>
    <n v="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KIT"/>
    <n v="1"/>
    <n v="120026.75"/>
    <n v="120026.75"/>
    <m/>
    <m/>
    <m/>
    <n v="0"/>
    <n v="17245.222701149425"/>
    <n v="0"/>
    <n v="0"/>
    <n v="1"/>
    <d v="1900-01-09T00:00:00"/>
    <m/>
    <m/>
    <m/>
    <m/>
    <m/>
    <m/>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s v="03/04/2024"/>
    <s v="COLQUIRI"/>
    <m/>
    <m/>
    <x v="33"/>
    <s v="EMC-PCPL-015/ 2024"/>
    <n v="34200"/>
    <n v="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KG"/>
    <n v="32550"/>
    <m/>
    <n v="0"/>
    <m/>
    <m/>
    <n v="1"/>
    <n v="0"/>
    <n v="0"/>
    <n v="0"/>
    <n v="0"/>
    <n v="32549"/>
    <d v="2024-11-19T00:00:00"/>
    <m/>
    <m/>
    <m/>
    <m/>
    <m/>
    <m/>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s v="27/03/2024"/>
    <s v="COLQUIRI"/>
    <m/>
    <m/>
    <x v="34"/>
    <s v="EMC-PCPL-016/ 2024"/>
    <n v="39800"/>
    <n v="1"/>
    <s v="POLY-MET LIFTER BAR DF 210- 300-630-0/24-02A3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s v="27/03/2024"/>
    <s v="COLQUIRI"/>
    <m/>
    <m/>
    <x v="34"/>
    <s v="EMC-PCPL-016/ 2024"/>
    <n v="39800"/>
    <n v="2"/>
    <s v="POLY-MET LIFTER BAR DF 210- 300-365-0/24-02A3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s v="27/03/2024"/>
    <s v="COLQUIRI"/>
    <m/>
    <m/>
    <x v="34"/>
    <s v="EMC-PCPL-016/ 2024"/>
    <n v="39800"/>
    <n v="3"/>
    <s v="LIFTER BAR SF-210-180-600-30-02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s v="27/03/2024"/>
    <s v="COLQUIRI"/>
    <m/>
    <m/>
    <x v="34"/>
    <s v="EMC-PCPL-016/ 2024"/>
    <n v="39800"/>
    <n v="4"/>
    <s v="CLAMP BLOCK TYPE-F-M30-120 "/>
    <s v="PZAS"/>
    <n v="50"/>
    <m/>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s v="27/03/2024"/>
    <s v="COLQUIRI"/>
    <m/>
    <m/>
    <x v="34"/>
    <s v="EMC-PCPL-016/ 2024"/>
    <n v="39800"/>
    <n v="5"/>
    <s v="BOLT HEXAGONAL 1-1/4&quot;-7UNC2Ax6&quot;/4&quot;-ASME-B18.2.1-_x000a_GR5- UNPLTD (REEMPLAZA A NO. DE PARTE 15-113) "/>
    <s v="PZAS"/>
    <n v="50"/>
    <m/>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s v="27/03/2024"/>
    <s v="COLQUIRI"/>
    <m/>
    <m/>
    <x v="34"/>
    <s v="EMC-PCPL-016/ 2024"/>
    <n v="39800"/>
    <n v="6"/>
    <s v="BOLT HEXAGONAL 1-1/4&quot;UNC2Ax7.5&quot;/4.75&quot;-ASME B18.2.1-GR5- UNPLTD (REEMPLAZA A NO. DE PARTE 15-_x000a_123) "/>
    <s v="PZAS"/>
    <n v="10"/>
    <m/>
    <n v="0"/>
    <m/>
    <m/>
    <n v="1"/>
    <n v="0"/>
    <n v="0"/>
    <n v="0"/>
    <n v="0"/>
    <n v="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s v="27/03/2024"/>
    <s v="COLQUIRI"/>
    <m/>
    <m/>
    <x v="34"/>
    <s v="EMC-PCPL-016/ 2024"/>
    <n v="39800"/>
    <n v="7"/>
    <s v="SPECIAL WASHER 60/35-3 (REEMPLAZA A NO. DE PARTE_x000a_200081) "/>
    <s v="PZAS"/>
    <n v="20"/>
    <m/>
    <n v="0"/>
    <m/>
    <m/>
    <n v="1"/>
    <n v="0"/>
    <n v="0"/>
    <n v="0"/>
    <n v="0"/>
    <n v="1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s v="27/03/2024"/>
    <s v="COLQUIRI"/>
    <m/>
    <m/>
    <x v="34"/>
    <s v="EMC-PCPL-016/ 2024"/>
    <n v="39800"/>
    <n v="8"/>
    <s v="RUBBER SEALER 80-32-14 (REEMPLAZA A NO. DE PARTE_x000a_ZX11140943) "/>
    <s v="PZAS"/>
    <n v="80"/>
    <m/>
    <n v="0"/>
    <m/>
    <m/>
    <n v="1"/>
    <n v="0"/>
    <n v="0"/>
    <n v="0"/>
    <n v="0"/>
    <n v="7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s v="27/03/2024"/>
    <s v="COLQUIRI"/>
    <m/>
    <m/>
    <x v="34"/>
    <s v="EMC-PCPL-016/ 2024"/>
    <n v="39800"/>
    <n v="9"/>
    <s v="CUP WASHER 100/80/33-23 "/>
    <s v="PZAS"/>
    <n v="30"/>
    <m/>
    <n v="0"/>
    <m/>
    <m/>
    <n v="1"/>
    <n v="0"/>
    <n v="0"/>
    <n v="0"/>
    <n v="0"/>
    <n v="2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s v="27/03/2024"/>
    <s v="COLQUIRI"/>
    <m/>
    <m/>
    <x v="34"/>
    <s v="EMC-PCPL-016/ 2024"/>
    <n v="39800"/>
    <n v="10"/>
    <s v="SELF-LOCKING HEXAGONAL NUT 1 1/4&quot;UNC NYLON "/>
    <s v="PZAS"/>
    <n v="20"/>
    <m/>
    <n v="0"/>
    <m/>
    <m/>
    <m/>
    <n v="0"/>
    <n v="0"/>
    <n v="0"/>
    <n v="0"/>
    <n v="20"/>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s v="27/03/2024"/>
    <s v="COLQUIRI"/>
    <m/>
    <m/>
    <x v="34"/>
    <s v="EMC-PCPL-016/ 2024"/>
    <n v="39800"/>
    <n v="11"/>
    <s v="POLY-MET LIFTER BAR CF-210- 338-425-30-02-A3 "/>
    <s v="PZAS"/>
    <n v="72"/>
    <m/>
    <n v="0"/>
    <m/>
    <m/>
    <m/>
    <n v="0"/>
    <n v="0"/>
    <n v="0"/>
    <n v="0"/>
    <n v="72"/>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s v="27/03/2024"/>
    <s v="COLQUIRI"/>
    <m/>
    <m/>
    <x v="34"/>
    <s v="EMC-PCPL-016/ 2024"/>
    <n v="39800"/>
    <n v="12"/>
    <s v="CLAMP BLOCK TYPE-F-M30-120 "/>
    <s v="PZAS"/>
    <n v="75"/>
    <m/>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s v="27/03/2024"/>
    <s v="COLQUIRI"/>
    <m/>
    <m/>
    <x v="34"/>
    <s v="EMC-PCPL-016/ 2024"/>
    <n v="39800"/>
    <n v="13"/>
    <s v="CLAMP BLOCK F ESPECIAL X 95MM "/>
    <s v="PZAS"/>
    <n v="75"/>
    <m/>
    <n v="0"/>
    <m/>
    <m/>
    <n v="49000"/>
    <n v="0"/>
    <n v="0"/>
    <n v="0"/>
    <n v="0"/>
    <n v="-48925"/>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s v="27/03/2024"/>
    <s v="COLQUIRI"/>
    <m/>
    <m/>
    <x v="34"/>
    <s v="EMC-PCPL-016/ 2024"/>
    <n v="39800"/>
    <n v="14"/>
    <s v="BOLT HEXAGONAL 1-1/4&quot;-7UNC2Ax6&quot;/4&quot;-ASME-B18.2.1-_x000a_GR5- UNPLTD (REEMPLAZA A NO. DE PARTE 15-113) "/>
    <s v="PZAS"/>
    <n v="150"/>
    <m/>
    <n v="0"/>
    <m/>
    <m/>
    <n v="20000"/>
    <n v="0"/>
    <n v="0"/>
    <n v="0"/>
    <n v="0"/>
    <n v="-19850"/>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s v="27/03/2024"/>
    <s v="COLQUIRI"/>
    <m/>
    <m/>
    <x v="34"/>
    <s v="EMC-PCPL-016/ 2024"/>
    <n v="39800"/>
    <n v="15"/>
    <s v="SPECIAL WASHER 60/35-3 (REEMPLAZA ANO. DE PARTE_x000a_200081) "/>
    <s v="PZAS"/>
    <n v="150"/>
    <m/>
    <n v="0"/>
    <m/>
    <m/>
    <n v="4100"/>
    <n v="0"/>
    <n v="0"/>
    <n v="0"/>
    <n v="0"/>
    <n v="-395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s v="27/03/2024"/>
    <s v="COLQUIRI"/>
    <m/>
    <m/>
    <x v="34"/>
    <s v="EMC-PCPL-016/ 2024"/>
    <n v="39800"/>
    <n v="16"/>
    <s v="RUBBER SEALER 80-32-14 (REEMPLAZA A NO. DE PARTE_x000a_ZX11140943) "/>
    <s v="PZAS"/>
    <n v="-3950"/>
    <m/>
    <n v="0"/>
    <m/>
    <m/>
    <n v="6970"/>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s v="27/03/2024"/>
    <s v="COLQUIRI"/>
    <m/>
    <m/>
    <x v="34"/>
    <s v="EMC-PCPL-016/ 2024"/>
    <n v="39800"/>
    <n v="17"/>
    <s v="SELF-LOCKING HEXAGONAL NUT 1 1/4&quot;UNC NYLON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s v="27/03/2024"/>
    <s v="COLQUIRI"/>
    <m/>
    <m/>
    <x v="34"/>
    <s v="EMC-PCPL-016/ 2024"/>
    <n v="39800"/>
    <n v="18"/>
    <s v="ANTI SANDING SEALER 80x80- 31.75-15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s v="27/03/2024"/>
    <s v="COLQUIRI"/>
    <m/>
    <m/>
    <x v="34"/>
    <s v="EMC-PCPL-016/ 2024"/>
    <n v="39800"/>
    <n v="19"/>
    <s v="GRATE PLATE OUTER CF3-110- 586-633-25X50/30X60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s v="27/03/2024"/>
    <s v="COLQUIRI"/>
    <m/>
    <m/>
    <x v="34"/>
    <s v="EMC-PCPL-016/ 2024"/>
    <n v="39800"/>
    <n v="20"/>
    <s v="POLY-MET LIFTER BAR CF-210- 300-420-10-02A3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s v="27/03/2024"/>
    <s v="COLQUIRI"/>
    <m/>
    <m/>
    <x v="34"/>
    <s v="EMC-PCPL-016/ 2024"/>
    <n v="39800"/>
    <n v="21"/>
    <s v="POLY-MET LIFTER BAR CF-210- 300-495-10-02A3 "/>
    <s v="PZAS"/>
    <n v="18"/>
    <m/>
    <n v="0"/>
    <m/>
    <m/>
    <n v="1000"/>
    <n v="0"/>
    <n v="0"/>
    <n v="0"/>
    <n v="0"/>
    <n v="-982"/>
    <d v="2024-05-26T00:00:00"/>
    <m/>
    <m/>
    <m/>
    <m/>
    <m/>
    <m/>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s v="27/03/2024"/>
    <s v="COLQUIRI"/>
    <m/>
    <m/>
    <x v="34"/>
    <s v="EMC-PCPL-016/ 2024"/>
    <n v="39800"/>
    <n v="22"/>
    <s v="POLY-MET LIFTER BAR CF-210- 250-225-10-67A3-X "/>
    <s v="PZAS"/>
    <n v="18"/>
    <m/>
    <n v="0"/>
    <m/>
    <m/>
    <n v="368"/>
    <n v="0"/>
    <n v="0"/>
    <n v="0"/>
    <n v="0"/>
    <n v="-350"/>
    <d v="2024-05-26T00:00:00"/>
    <m/>
    <m/>
    <m/>
    <m/>
    <m/>
    <m/>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s v="27/03/2024"/>
    <s v="COLQUIRI"/>
    <m/>
    <m/>
    <x v="34"/>
    <s v="EMC-PCPL-016/ 2024"/>
    <n v="39800"/>
    <n v="23"/>
    <s v="CLAMP BLOCK TYPE-F-M30-120 "/>
    <s v="PZAS"/>
    <n v="85"/>
    <m/>
    <n v="0"/>
    <m/>
    <m/>
    <n v="67"/>
    <n v="0"/>
    <n v="0"/>
    <n v="0"/>
    <n v="0"/>
    <n v="18"/>
    <d v="2024-05-26T00:00:00"/>
    <m/>
    <m/>
    <m/>
    <m/>
    <m/>
    <m/>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s v="27/03/2024"/>
    <s v="COLQUIRI"/>
    <m/>
    <m/>
    <x v="34"/>
    <s v="EMC-PCPL-016/ 2024"/>
    <n v="39800"/>
    <n v="24"/>
    <s v="BOLT HEXAGONAL 1-1/4&quot;-7UNC2Ax16.5&quot;/3.5&quot;-ASME_x000a_B18.2.1-GR5- UNPLTD (REMPLAZA A 15-114) "/>
    <s v="PZAS"/>
    <n v="4560"/>
    <m/>
    <n v="0"/>
    <m/>
    <m/>
    <n v="1090"/>
    <n v="0"/>
    <n v="0"/>
    <n v="0"/>
    <n v="0"/>
    <n v="3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s v="27/03/2024"/>
    <s v="COLQUIRI"/>
    <m/>
    <m/>
    <x v="34"/>
    <s v="EMC-PCPL-016/ 2024"/>
    <n v="39800"/>
    <n v="25"/>
    <s v="BOLT HEXAGONAL 1-1/4&quot;-7UNC2Ax19&quot;/4.75&quot;-ASME_x000a_B18.2.1-GR5- UNPLTD (REEMPLAZA A NO. DE PARTE ZX11303002) "/>
    <s v="PZAS"/>
    <n v="3470"/>
    <m/>
    <n v="0"/>
    <m/>
    <m/>
    <n v="1200"/>
    <n v="0"/>
    <n v="0"/>
    <n v="0"/>
    <n v="0"/>
    <n v="22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s v="27/03/2024"/>
    <s v="COLQUIRI"/>
    <m/>
    <m/>
    <x v="34"/>
    <s v="EMC-PCPL-016/ 2024"/>
    <n v="39800"/>
    <n v="26"/>
    <s v="BOLT HEXAGONAL 1-1/4&quot;-7UNC2Ax17.5&quot;/4&quot;-ASME_x000a_B18.2.1-GR5- UNPLTD "/>
    <s v="PZAS"/>
    <n v="2270"/>
    <m/>
    <n v="0"/>
    <m/>
    <m/>
    <n v="600"/>
    <n v="0"/>
    <n v="0"/>
    <n v="0"/>
    <n v="0"/>
    <n v="16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s v="27/03/2024"/>
    <s v="COLQUIRI"/>
    <m/>
    <m/>
    <x v="34"/>
    <s v="EMC-PCPL-016/ 2024"/>
    <n v="39800"/>
    <n v="27"/>
    <s v="SPECIAL WASHER 60/35-3 (REEMPLAZA A NO. DE PARTE_x000a_200081) "/>
    <s v="PZAS"/>
    <n v="1670"/>
    <m/>
    <n v="0"/>
    <m/>
    <m/>
    <n v="1200"/>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s v="27/03/2024"/>
    <s v="COLQUIRI"/>
    <m/>
    <m/>
    <x v="34"/>
    <s v="EMC-PCPL-016/ 2024"/>
    <n v="39800"/>
    <n v="28"/>
    <s v="RUBBER SEALER 80-32-14 (REMPLAZA A ZX11140943) "/>
    <s v="PZAS"/>
    <n v="470"/>
    <m/>
    <n v="0"/>
    <m/>
    <m/>
    <m/>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s v="27/03/2024"/>
    <s v="COLQUIRI"/>
    <m/>
    <m/>
    <x v="34"/>
    <s v="EMC-PCPL-016/ 2024"/>
    <n v="39800"/>
    <n v="29"/>
    <s v="SELF-LOCKING HEXAGONAL NUT 1 1/4&quot;UNC NYLON "/>
    <s v="PZAS"/>
    <n v="470"/>
    <m/>
    <n v="0"/>
    <m/>
    <m/>
    <m/>
    <n v="0"/>
    <n v="0"/>
    <n v="0"/>
    <n v="0"/>
    <n v="470"/>
    <d v="2024-05-26T00:00:00"/>
    <m/>
    <m/>
    <m/>
    <m/>
    <m/>
    <m/>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m/>
    <s v="COLQUIRI"/>
    <m/>
    <m/>
    <x v="35"/>
    <s v="EMC-PCPL-018/ 2024"/>
    <n v="43700"/>
    <n v="1"/>
    <s v="BOMBA DE LUBRICACION SERIE: 11125016 MOD: H 475 "/>
    <s v="PZA"/>
    <n v="1"/>
    <m/>
    <n v="0"/>
    <m/>
    <m/>
    <n v="300"/>
    <n v="0"/>
    <n v="0"/>
    <n v="0"/>
    <n v="0"/>
    <n v="-299"/>
    <d v="1900-01-24T00:00:00"/>
    <m/>
    <m/>
    <m/>
    <m/>
    <m/>
    <m/>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m/>
    <s v="COLQUIRI"/>
    <m/>
    <m/>
    <x v="35"/>
    <s v="EMC-PCPL-018/ 2024"/>
    <n v="43700"/>
    <n v="2"/>
    <s v="BOMBA DE LUBRICACION SERIE: 1672029 MOD: K 32 "/>
    <s v="PZA"/>
    <n v="1"/>
    <m/>
    <n v="0"/>
    <m/>
    <m/>
    <n v="200"/>
    <n v="0"/>
    <n v="0"/>
    <n v="0"/>
    <n v="0"/>
    <n v="-199"/>
    <d v="1900-01-24T00:00:00"/>
    <m/>
    <m/>
    <m/>
    <m/>
    <m/>
    <m/>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m/>
    <s v="COLQUIRI"/>
    <m/>
    <m/>
    <x v="35"/>
    <s v="EMC-PCPL-018/ 2024"/>
    <n v="43700"/>
    <n v="3"/>
    <s v="BOMBA DE LUBRICACION SERIE: 10593935 MOD: H 32 "/>
    <s v="PZA"/>
    <n v="1"/>
    <m/>
    <n v="0"/>
    <m/>
    <m/>
    <m/>
    <n v="0"/>
    <n v="0"/>
    <n v="0"/>
    <n v="0"/>
    <n v="1"/>
    <d v="1900-01-24T00:00:00"/>
    <m/>
    <m/>
    <m/>
    <m/>
    <m/>
    <m/>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m/>
    <s v="COLQUIRI"/>
    <m/>
    <m/>
    <x v="35"/>
    <s v="EMC-PCPL-018/ 2024"/>
    <n v="43700"/>
    <n v="4"/>
    <s v="BOMBA DE LUBRICACION SERIE: 11125014 MOD: H 475 "/>
    <s v="PZA"/>
    <n v="2"/>
    <m/>
    <n v="0"/>
    <m/>
    <m/>
    <n v="330"/>
    <n v="0"/>
    <n v="0"/>
    <n v="0"/>
    <n v="0"/>
    <n v="-328"/>
    <d v="1900-01-24T00:00:00"/>
    <m/>
    <m/>
    <m/>
    <m/>
    <m/>
    <m/>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m/>
    <s v="COLQUIRI"/>
    <m/>
    <m/>
    <x v="36"/>
    <s v="EMC-PCPL-019/ 2024"/>
    <n v="34500"/>
    <n v="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PZAS"/>
    <n v="20"/>
    <m/>
    <n v="0"/>
    <m/>
    <m/>
    <n v="10"/>
    <n v="0"/>
    <n v="0"/>
    <n v="0"/>
    <n v="0"/>
    <n v="10"/>
    <d v="1899-12-30T00:00:00"/>
    <m/>
    <m/>
    <m/>
    <m/>
    <m/>
    <m/>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m/>
    <s v="COLQUIRI"/>
    <m/>
    <m/>
    <x v="36"/>
    <s v="EMC-PCPL-019/ 2024"/>
    <n v="34500"/>
    <n v="2"/>
    <s v="CODO DE IMPACTO EN POLIURETANO  Ø EXT. 105 mm. X Ø INT. 91 mm. X_x000a_LARGO 210 mm. SH-A = 80/83 "/>
    <s v="PZAS"/>
    <n v="20"/>
    <m/>
    <n v="0"/>
    <m/>
    <m/>
    <n v="1"/>
    <n v="0"/>
    <n v="0"/>
    <n v="0"/>
    <n v="0"/>
    <n v="19"/>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m/>
    <s v="COLQUIRI"/>
    <m/>
    <m/>
    <x v="36"/>
    <s v="EMC-PCPL-019/ 2024"/>
    <n v="34500"/>
    <n v="3"/>
    <s v="CODO DE IMPACTO EN POLIURETANO  Ø EXT. 126 mm. X Ø INT. 110 mm. X_x000a_ALTURA 263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m/>
    <s v="COLQUIRI"/>
    <m/>
    <m/>
    <x v="36"/>
    <s v="EMC-PCPL-019/ 2024"/>
    <n v="34500"/>
    <n v="4"/>
    <s v="CODO DE IMPACTO EN POLIURETANO  Ø EXT. 145 mm. X Ø INT. 127 mm. X_x000a_ALTURA 295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m/>
    <s v="COLQUIRI"/>
    <m/>
    <m/>
    <x v="36"/>
    <s v="EMC-PCPL-019/ 2024"/>
    <n v="34500"/>
    <n v="5"/>
    <s v="CODO DE IMPACTO EN POLIURETANO  Ø EXT. 183,5 mm. X Ø INT. 162 mm. X ALTURA 368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m/>
    <s v="COLQUIRI"/>
    <m/>
    <m/>
    <x v="36"/>
    <s v="EMC-PCPL-019/ 2024"/>
    <n v="34500"/>
    <n v="6"/>
    <s v="MALLA DE POLIURETANO DE 60&quot; X 46&quot; X 1&quot; ABERTURA DE 1,8mm X 1,25mm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m/>
    <s v="COLQUIRI"/>
    <m/>
    <m/>
    <x v="36"/>
    <s v="EMC-PCPL-019/ 2024"/>
    <n v="34500"/>
    <n v="7"/>
    <s v="MALLA DE POLIURETANO DE 60&quot; X 46&quot; X 1&quot; ABERTURA DE 3/4&quot; X 3/4&quot;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m/>
    <s v="COLQUIRI"/>
    <m/>
    <m/>
    <x v="36"/>
    <s v="EMC-PCPL-019/ 2024"/>
    <n v="34500"/>
    <n v="8"/>
    <s v="MALLA DE POLIURETANO DE 60&quot; X 46&quot; X 1&quot; ABERTURA DE 1/2&quot; X 1/2&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m/>
    <s v="COLQUIRI"/>
    <m/>
    <m/>
    <x v="36"/>
    <s v="EMC-PCPL-019/ 2024"/>
    <n v="34500"/>
    <n v="9"/>
    <s v="MALLA DE POLIURETANO DE 60&quot; X 46&quot; X 1&quot; ABERTURA DE 1/4&quot; X 1/4&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m/>
    <s v="COLQUIRI"/>
    <m/>
    <m/>
    <x v="36"/>
    <s v="EMC-PCPL-019/ 2024"/>
    <n v="34500"/>
    <n v="10"/>
    <s v="SEGMENTO PARA TROMMEL DE DESCARGA CIEGO EN POLIURETANO 420_x000a_mm X 350 mm (abert. De 1/4&quot; X 1.1/4&quot;. "/>
    <s v="PZAS"/>
    <n v="36"/>
    <m/>
    <n v="0"/>
    <m/>
    <m/>
    <n v="1"/>
    <n v="0"/>
    <n v="0"/>
    <n v="0"/>
    <n v="0"/>
    <n v="3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m/>
    <s v="COLQUIRI"/>
    <m/>
    <m/>
    <x v="36"/>
    <s v="EMC-PCPL-019/ 2024"/>
    <n v="34500"/>
    <n v="11"/>
    <s v="SEGMENTO PARA TROMMEL DE DESCARGA ABIERTO EN POLIURETANO_x000a_420 mm X 350 mm (abert. De 1/4&quot; X 1.1/4&quot;. "/>
    <s v="PZAS"/>
    <n v="108"/>
    <m/>
    <n v="0"/>
    <m/>
    <m/>
    <n v="1"/>
    <n v="0"/>
    <n v="0"/>
    <n v="0"/>
    <n v="0"/>
    <n v="10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m/>
    <s v="COLQUIRI"/>
    <m/>
    <m/>
    <x v="36"/>
    <s v="EMC-PCPL-019/ 2024"/>
    <n v="34500"/>
    <n v="12"/>
    <s v="TARUGO Y SEGURO DE SUJECION LARGO EN POLIURETANO (TARUGO HEMBRA Y MACHO) "/>
    <s v="PZAS"/>
    <n v="216"/>
    <m/>
    <n v="0"/>
    <m/>
    <m/>
    <m/>
    <n v="0"/>
    <n v="0"/>
    <n v="0"/>
    <n v="0"/>
    <n v="216"/>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m/>
    <s v="COLQUIRI"/>
    <m/>
    <m/>
    <x v="36"/>
    <s v="EMC-PCPL-019/ 2024"/>
    <n v="34500"/>
    <n v="13"/>
    <s v="TARUGO Y SEGURO DE SUJECION CORTO EN POLIURETANO (TARUGO HEMBRA Y MACHO) "/>
    <s v="PZAS"/>
    <n v="648"/>
    <m/>
    <n v="0"/>
    <m/>
    <m/>
    <m/>
    <n v="0"/>
    <n v="0"/>
    <n v="0"/>
    <n v="0"/>
    <n v="648"/>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m/>
    <s v="COLQUIRI"/>
    <m/>
    <m/>
    <x v="36"/>
    <s v="EMC-PCPL-019/ 2024"/>
    <n v="34500"/>
    <n v="14"/>
    <s v="SOPORTE PARA AKING DE 60' CON ALMA METALICA   EN POLIURETANO_x000a_(protector de pernos aking) "/>
    <s v="PZAS"/>
    <n v="40"/>
    <m/>
    <n v="0"/>
    <m/>
    <m/>
    <n v="40"/>
    <n v="0"/>
    <n v="0"/>
    <n v="0"/>
    <n v="0"/>
    <n v="0"/>
    <d v="1899-12-30T00:00:00"/>
    <m/>
    <m/>
    <m/>
    <m/>
    <m/>
    <m/>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m/>
    <s v="COLQUIRI"/>
    <m/>
    <m/>
    <x v="37"/>
    <s v="EMC-PCPL-020/ 2024"/>
    <n v="34400"/>
    <n v="1"/>
    <s v="GOMA EN PLANCHA (Ancho: 100 cm Esp. 1/8&quot; Shore_x000a_60/65) "/>
    <s v="MTRS"/>
    <n v="30"/>
    <n v="8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m/>
    <s v="COLQUIRI"/>
    <m/>
    <m/>
    <x v="37"/>
    <s v="EMC-PCPL-020/ 2024"/>
    <n v="34400"/>
    <n v="2"/>
    <s v="GOMA EN PLANCHA (Ancho: 100 cm Esp. 1/4&quot; Shore_x000a_60/65) "/>
    <s v="MTRS"/>
    <n v="60"/>
    <n v="238"/>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m/>
    <s v="COLQUIRI"/>
    <m/>
    <m/>
    <x v="37"/>
    <s v="EMC-PCPL-020/ 2024"/>
    <n v="34400"/>
    <n v="3"/>
    <s v="GOMA EN PLANCHA (Ancho: 100 cm Esp. 3/8&quot; Shore_x000a_60/65) "/>
    <s v="MTRS"/>
    <n v="40"/>
    <n v="289"/>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m/>
    <s v="COLQUIRI"/>
    <m/>
    <m/>
    <x v="37"/>
    <s v="EMC-PCPL-020/ 2024"/>
    <n v="34400"/>
    <n v="4"/>
    <s v="GOMA EN PLANCHA (Ancho: 100 cm Esp. 1/2&quot; Shore_x000a_60/65) "/>
    <s v="MTRS"/>
    <n v="40"/>
    <n v="328"/>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m/>
    <s v="COLQUIRI"/>
    <m/>
    <m/>
    <x v="37"/>
    <s v="EMC-PCPL-020/ 2024"/>
    <n v="34400"/>
    <n v="5"/>
    <s v="GOMA EN PLANCHA (Ancho: 200 cm Esp. 1/4&quot; Shore_x000a_60/65) "/>
    <s v="MTRS"/>
    <n v="60"/>
    <n v="468"/>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m/>
    <s v="COLQUIRI"/>
    <m/>
    <m/>
    <x v="38"/>
    <s v="EMC-PCPL-022/ 2024"/>
    <n v="34600"/>
    <n v="1"/>
    <s v="PLANCHA 2 X 1 M X 1/16&quot; (1.5 MM) AC A36 "/>
    <s v="PZAS"/>
    <n v="8"/>
    <n v="360"/>
    <n v="2880"/>
    <m/>
    <m/>
    <m/>
    <n v="0"/>
    <n v="51.724137931034484"/>
    <n v="0"/>
    <n v="0"/>
    <n v="8"/>
    <d v="1900-01-19T00:00:00"/>
    <m/>
    <m/>
    <m/>
    <m/>
    <m/>
    <m/>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m/>
    <s v="COLQUIRI"/>
    <m/>
    <m/>
    <x v="38"/>
    <s v="EMC-PCPL-022/ 2024"/>
    <n v="34600"/>
    <n v="2"/>
    <s v="PLANCHA 2 X 1 M X 1/8&quot; (3,17 MM) AC A36 "/>
    <s v="PZAS"/>
    <n v="10"/>
    <n v="659"/>
    <n v="6590"/>
    <m/>
    <m/>
    <m/>
    <n v="0"/>
    <n v="94.683908045977006"/>
    <n v="0"/>
    <n v="0"/>
    <n v="10"/>
    <d v="1900-01-19T00:00:00"/>
    <m/>
    <m/>
    <m/>
    <m/>
    <m/>
    <m/>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m/>
    <s v="COLQUIRI"/>
    <m/>
    <m/>
    <x v="38"/>
    <s v="EMC-PCPL-022/ 2024"/>
    <n v="34600"/>
    <n v="3"/>
    <s v="PLANCHA 2 X 1 M X 1/4&quot; (7.00 MM) AC A36 "/>
    <s v="PZAS"/>
    <n v="17"/>
    <n v="1317"/>
    <n v="22389"/>
    <m/>
    <m/>
    <m/>
    <n v="0"/>
    <n v="189.22413793103448"/>
    <n v="0"/>
    <n v="0"/>
    <n v="17"/>
    <d v="1900-01-19T00:00:00"/>
    <m/>
    <m/>
    <m/>
    <m/>
    <m/>
    <m/>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m/>
    <s v="COLQUIRI"/>
    <m/>
    <m/>
    <x v="38"/>
    <s v="EMC-PCPL-022/ 2024"/>
    <n v="34600"/>
    <n v="4"/>
    <s v="PLANCHA 2 X 1 M X 5/16&quot; (8.00 MM) AC A36 "/>
    <s v="PZAS"/>
    <n v="10"/>
    <n v="1870"/>
    <n v="18700"/>
    <m/>
    <m/>
    <m/>
    <n v="0"/>
    <n v="268.67816091954023"/>
    <n v="0"/>
    <n v="0"/>
    <n v="10"/>
    <d v="1900-01-19T00:00:00"/>
    <m/>
    <m/>
    <m/>
    <m/>
    <m/>
    <m/>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m/>
    <s v="COLQUIRI"/>
    <m/>
    <m/>
    <x v="38"/>
    <s v="EMC-PCPL-022/ 2024"/>
    <n v="34600"/>
    <n v="5"/>
    <s v="PLANCHA 2 X 1 M X 3/8&quot; (9.50 MM) AC A36 "/>
    <s v="PZAS"/>
    <n v="14"/>
    <n v="2099"/>
    <n v="29386"/>
    <m/>
    <m/>
    <m/>
    <n v="0"/>
    <n v="301.58045977011494"/>
    <n v="0"/>
    <n v="0"/>
    <n v="14"/>
    <d v="1900-01-19T00:00:00"/>
    <m/>
    <m/>
    <m/>
    <m/>
    <m/>
    <m/>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m/>
    <s v="COLQUIRI"/>
    <m/>
    <m/>
    <x v="38"/>
    <s v="EMC-PCPL-022/ 2024"/>
    <n v="34600"/>
    <n v="6"/>
    <s v="PLANCHA 2 X 1 M X 1/2&quot; (12.50 MM) AC A36 "/>
    <s v="PZAS"/>
    <n v="10"/>
    <n v="2654"/>
    <n v="26540"/>
    <m/>
    <m/>
    <m/>
    <n v="0"/>
    <n v="381.32183908045977"/>
    <n v="0"/>
    <n v="0"/>
    <n v="10"/>
    <d v="1900-01-19T00:00:00"/>
    <m/>
    <m/>
    <m/>
    <m/>
    <m/>
    <m/>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m/>
    <s v="COLQUIRI"/>
    <m/>
    <m/>
    <x v="38"/>
    <s v="EMC-PCPL-022/ 2024"/>
    <n v="34600"/>
    <n v="7"/>
    <s v="PLANCHA 2 X 1 M X 5/8&quot; (16 MM) AC A36 "/>
    <s v="PZAS"/>
    <n v="4"/>
    <n v="3954"/>
    <n v="15816"/>
    <m/>
    <m/>
    <m/>
    <n v="0"/>
    <n v="568.10344827586209"/>
    <n v="0"/>
    <n v="0"/>
    <n v="4"/>
    <d v="1900-01-19T00:00:00"/>
    <m/>
    <m/>
    <m/>
    <m/>
    <m/>
    <m/>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m/>
    <s v="COLQUIRI"/>
    <m/>
    <m/>
    <x v="38"/>
    <s v="EMC-PCPL-022/ 2024"/>
    <n v="34600"/>
    <n v="8"/>
    <s v="PLANCHA 2 X 1 M X 3/4&quot; (19 MM) AC A36 "/>
    <s v="PZAS"/>
    <n v="6"/>
    <n v="4576"/>
    <n v="27456"/>
    <m/>
    <m/>
    <m/>
    <n v="0"/>
    <n v="657.47126436781605"/>
    <n v="0"/>
    <n v="0"/>
    <n v="6"/>
    <d v="1900-01-19T00:00:00"/>
    <m/>
    <m/>
    <m/>
    <m/>
    <m/>
    <m/>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m/>
    <s v="COLQUIRI"/>
    <m/>
    <m/>
    <x v="38"/>
    <s v="EMC-PCPL-022/ 2024"/>
    <n v="34600"/>
    <n v="9"/>
    <s v="PLANCHA 2 X 1 M X 1.1/2&quot; (38,1 MM) AC A36 "/>
    <s v="PZAS"/>
    <n v="2"/>
    <n v="9050"/>
    <n v="18100"/>
    <m/>
    <m/>
    <m/>
    <n v="0"/>
    <n v="1300.2873563218391"/>
    <n v="0"/>
    <n v="0"/>
    <n v="2"/>
    <d v="1900-01-19T00:00:00"/>
    <m/>
    <m/>
    <m/>
    <m/>
    <m/>
    <m/>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s v="03/04/2024"/>
    <s v="COLQUIRI"/>
    <m/>
    <m/>
    <x v="39"/>
    <s v="EMC-PCPL-023/ 2024"/>
    <n v="34600"/>
    <n v="1"/>
    <s v="PLANCHA ANTIABRASIVA 1/4&quot; (6mm) 2X1 mtrs "/>
    <s v="PZAS"/>
    <n v="8"/>
    <n v="4000"/>
    <n v="32000"/>
    <m/>
    <m/>
    <m/>
    <n v="0"/>
    <n v="574.71264367816093"/>
    <n v="0"/>
    <n v="0"/>
    <n v="8"/>
    <d v="2024-05-23T00:00:00"/>
    <m/>
    <m/>
    <m/>
    <m/>
    <m/>
    <m/>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s v="03/04/2024"/>
    <s v="COLQUIRI"/>
    <m/>
    <m/>
    <x v="39"/>
    <s v="EMC-PCPL-023/ 2024"/>
    <n v="34600"/>
    <n v="2"/>
    <s v="PLANCHA ANTIABRASIVA 3/8&quot;(10mm) 2X1 mtr "/>
    <s v="PZAS"/>
    <n v="8"/>
    <n v="6500"/>
    <n v="52000"/>
    <m/>
    <m/>
    <m/>
    <n v="0"/>
    <n v="933.90804597701151"/>
    <n v="0"/>
    <n v="0"/>
    <n v="8"/>
    <d v="2024-05-23T00:00:00"/>
    <m/>
    <m/>
    <m/>
    <m/>
    <m/>
    <m/>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s v="03/04/2024"/>
    <s v="COLQUIRI"/>
    <m/>
    <m/>
    <x v="39"/>
    <s v="EMC-PCPL-023/ 2024"/>
    <n v="34600"/>
    <n v="3"/>
    <s v="PLANCHA ANTIABRASIVA 1/2&quot;(12mm) 2X1 mtrs "/>
    <s v="PZAS"/>
    <n v="7"/>
    <n v="9000"/>
    <n v="63000"/>
    <m/>
    <m/>
    <m/>
    <n v="0"/>
    <n v="1293.1034482758621"/>
    <n v="0"/>
    <n v="0"/>
    <n v="7"/>
    <d v="2024-05-23T00:00:00"/>
    <m/>
    <m/>
    <m/>
    <m/>
    <m/>
    <m/>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s v="03/04/2024"/>
    <s v="COLQUIRI"/>
    <m/>
    <m/>
    <x v="39"/>
    <s v="EMC-PCPL-023/ 2024"/>
    <n v="34600"/>
    <n v="4"/>
    <s v="PLANCHA ANTIABRASIVA 5/8&quot;(16mm) 2X1 mtrs "/>
    <s v="PZAS"/>
    <n v="4"/>
    <n v="10200"/>
    <n v="40800"/>
    <m/>
    <m/>
    <m/>
    <n v="0"/>
    <n v="1465.5172413793105"/>
    <n v="0"/>
    <n v="0"/>
    <n v="4"/>
    <d v="2024-05-23T00:00:00"/>
    <m/>
    <m/>
    <m/>
    <m/>
    <m/>
    <m/>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s v="03/04/2024"/>
    <s v="COLQUIRI"/>
    <m/>
    <m/>
    <x v="39"/>
    <s v="EMC-PCPL-023/ 2024"/>
    <n v="34600"/>
    <n v="5"/>
    <s v="PLANCHA ANTIABRASIVA 3/4&quot;(19mm) 2X1 mtrs "/>
    <s v="PZAS"/>
    <n v="1"/>
    <n v="13000"/>
    <n v="13000"/>
    <m/>
    <m/>
    <m/>
    <n v="0"/>
    <n v="1867.816091954023"/>
    <n v="0"/>
    <n v="0"/>
    <n v="1"/>
    <d v="2024-05-23T00:00:00"/>
    <m/>
    <m/>
    <m/>
    <m/>
    <m/>
    <m/>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m/>
    <s v="COLQUIRI"/>
    <m/>
    <m/>
    <x v="40"/>
    <s v="EMC-PCPL-017/ 2024"/>
    <n v="33100"/>
    <n v="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KG"/>
    <n v="500"/>
    <n v="16.899999999999999"/>
    <n v="8450"/>
    <m/>
    <m/>
    <m/>
    <n v="0"/>
    <n v="2.4281609195402298"/>
    <n v="0"/>
    <n v="0"/>
    <n v="500"/>
    <d v="1900-01-08T00:00:00"/>
    <m/>
    <m/>
    <m/>
    <m/>
    <m/>
    <m/>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m/>
    <s v="COLQUIRI"/>
    <m/>
    <m/>
    <x v="41"/>
    <s v="EMC-PCPL-024/ 2024"/>
    <n v="34110"/>
    <n v="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8"/>
    <m/>
    <n v="0"/>
    <m/>
    <m/>
    <m/>
    <n v="0"/>
    <n v="0"/>
    <n v="0"/>
    <n v="0"/>
    <n v="8"/>
    <d v="1899-12-30T00:00:00"/>
    <m/>
    <m/>
    <m/>
    <m/>
    <m/>
    <m/>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m/>
    <s v="COLQUIRI"/>
    <m/>
    <m/>
    <x v="41"/>
    <s v="EMC-PCPL-024/ 2024"/>
    <n v="34110"/>
    <n v="2"/>
    <s v="ACEITE SAE 15W40 (DE 205 ó 208 LTRS.) (GASOLINA) "/>
    <s v="Tamb."/>
    <n v="2"/>
    <m/>
    <n v="0"/>
    <m/>
    <m/>
    <n v="138"/>
    <n v="0"/>
    <n v="0"/>
    <n v="0"/>
    <n v="0"/>
    <n v="-136"/>
    <d v="1899-12-30T00:00:00"/>
    <m/>
    <m/>
    <m/>
    <m/>
    <m/>
    <m/>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m/>
    <s v="COLQUIRI"/>
    <m/>
    <m/>
    <x v="41"/>
    <s v="EMC-PCPL-024/ 2024"/>
    <n v="34110"/>
    <n v="3"/>
    <s v="ACEITE HIDRAULICO ISO 68 (DE 205 ó 208 LTRS.)  "/>
    <s v="Tamb."/>
    <n v="3"/>
    <m/>
    <n v="0"/>
    <m/>
    <m/>
    <n v="216"/>
    <n v="0"/>
    <n v="0"/>
    <n v="0"/>
    <n v="0"/>
    <n v="-213"/>
    <d v="1899-12-30T00:00:00"/>
    <m/>
    <m/>
    <m/>
    <m/>
    <m/>
    <m/>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m/>
    <s v="COLQUIRI"/>
    <m/>
    <m/>
    <x v="41"/>
    <s v="EMC-PCPL-024/ 2024"/>
    <n v="34110"/>
    <n v="4"/>
    <s v="ACEITE DE TRANSMISION ATF DIII AUTM 33,7 CST. A 40° (DE 205 ó 208 LTRS.)  "/>
    <s v="Tamb."/>
    <n v="3"/>
    <m/>
    <n v="0"/>
    <m/>
    <m/>
    <n v="40"/>
    <n v="0"/>
    <n v="0"/>
    <n v="0"/>
    <n v="0"/>
    <n v="-37"/>
    <d v="1899-12-30T00:00:00"/>
    <m/>
    <m/>
    <m/>
    <m/>
    <m/>
    <m/>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m/>
    <s v="COLQUIRI"/>
    <m/>
    <m/>
    <x v="41"/>
    <s v="EMC-PCPL-024/ 2024"/>
    <n v="34110"/>
    <n v="5"/>
    <s v="GRASA INDUSTRIAL NLGI 2 (ALVANIA EP 2) "/>
    <s v="Tamb."/>
    <n v="2"/>
    <m/>
    <n v="0"/>
    <m/>
    <m/>
    <n v="150"/>
    <n v="0"/>
    <n v="0"/>
    <n v="0"/>
    <n v="0"/>
    <n v="-148"/>
    <d v="1899-12-30T00:00:00"/>
    <m/>
    <m/>
    <m/>
    <m/>
    <m/>
    <m/>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m/>
    <s v="COLQUIRI"/>
    <m/>
    <m/>
    <x v="41"/>
    <s v="EMC-PCPL-024/ 2024"/>
    <n v="34110"/>
    <n v="6"/>
    <s v="ACEITE PARA MANDO FINALES HIPOIDAL MECANICO (SYZZ AXO 80CN) (SAE 85W 140) "/>
    <s v="Tamb."/>
    <n v="3"/>
    <m/>
    <n v="0"/>
    <m/>
    <m/>
    <n v="122"/>
    <n v="0"/>
    <n v="0"/>
    <n v="0"/>
    <n v="0"/>
    <n v="-119"/>
    <d v="1899-12-30T00:00:00"/>
    <m/>
    <m/>
    <m/>
    <m/>
    <m/>
    <m/>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m/>
    <s v="COLQUIRI"/>
    <m/>
    <m/>
    <x v="41"/>
    <s v="EMC-PCPL-024/ 2024"/>
    <n v="34110"/>
    <n v="7"/>
    <s v="ACEITE HIDRAULICO HO 46 (DE 205 ó 208 LTRS.) (SYZZ-46CN) "/>
    <s v="Tamb."/>
    <n v="3"/>
    <m/>
    <n v="0"/>
    <m/>
    <m/>
    <n v="30"/>
    <n v="0"/>
    <n v="0"/>
    <n v="0"/>
    <n v="0"/>
    <n v="-27"/>
    <d v="1899-12-30T00:00:00"/>
    <m/>
    <m/>
    <m/>
    <m/>
    <m/>
    <m/>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m/>
    <s v="COLQUIRI"/>
    <m/>
    <m/>
    <x v="41"/>
    <s v="EMC-PCPL-024/ 2024"/>
    <n v="34110"/>
    <n v="8"/>
    <s v="ACEITE P/ CAJA DE TRANSFERENCIA TO 10 (DE 205 ó 208 LTRS.)  (SYZZ-TO10-CN) (10W) "/>
    <s v="Tamb."/>
    <n v="3"/>
    <m/>
    <n v="0"/>
    <m/>
    <m/>
    <m/>
    <n v="0"/>
    <n v="0"/>
    <n v="0"/>
    <n v="0"/>
    <n v="3"/>
    <d v="1899-12-30T00:00:00"/>
    <m/>
    <m/>
    <m/>
    <m/>
    <m/>
    <m/>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m/>
    <s v="COLQUIRI"/>
    <m/>
    <m/>
    <x v="42"/>
    <s v="EMC-PCPL-029/ 2024"/>
    <n v="43200"/>
    <n v="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PZAS"/>
    <n v="4"/>
    <m/>
    <n v="0"/>
    <m/>
    <m/>
    <n v="8"/>
    <n v="0"/>
    <n v="0"/>
    <n v="0"/>
    <n v="0"/>
    <n v="-4"/>
    <d v="1899-12-30T00:00:00"/>
    <m/>
    <m/>
    <m/>
    <m/>
    <m/>
    <m/>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m/>
    <s v="COLQUIRI"/>
    <m/>
    <m/>
    <x v="43"/>
    <s v="EMC-PCPL-025/ 2024"/>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6"/>
    <m/>
    <n v="0"/>
    <m/>
    <m/>
    <n v="124"/>
    <n v="0"/>
    <n v="0"/>
    <n v="0"/>
    <n v="0"/>
    <n v="-118"/>
    <d v="1899-12-30T00:00:00"/>
    <m/>
    <m/>
    <m/>
    <m/>
    <m/>
    <m/>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m/>
    <s v="COLQUIRI"/>
    <m/>
    <m/>
    <x v="43"/>
    <s v="EMC-PCPL-025/ 2024"/>
    <n v="34110"/>
    <n v="2"/>
    <s v="ACEITE EP 320 (DE 205 ó 208 LTRS.)  "/>
    <s v="Tamb."/>
    <n v="6"/>
    <m/>
    <n v="0"/>
    <m/>
    <m/>
    <n v="124"/>
    <n v="0"/>
    <n v="0"/>
    <n v="0"/>
    <n v="0"/>
    <n v="-118"/>
    <d v="1899-12-30T00:00:00"/>
    <m/>
    <m/>
    <m/>
    <m/>
    <m/>
    <m/>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m/>
    <s v="COLQUIRI"/>
    <m/>
    <m/>
    <x v="43"/>
    <s v="EMC-PCPL-025/ 2024"/>
    <n v="34110"/>
    <n v="3"/>
    <s v="ACEITE TURBINA 68 (DE 205 ó 208 LTRS.)  "/>
    <s v="Tamb."/>
    <n v="10"/>
    <m/>
    <n v="0"/>
    <m/>
    <m/>
    <n v="31"/>
    <n v="0"/>
    <n v="0"/>
    <n v="0"/>
    <n v="0"/>
    <n v="-21"/>
    <d v="1899-12-30T00:00:00"/>
    <m/>
    <m/>
    <m/>
    <m/>
    <m/>
    <m/>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m/>
    <s v="COLQUIRI"/>
    <m/>
    <m/>
    <x v="43"/>
    <s v="EMC-PCPL-025/ 2024"/>
    <n v="34110"/>
    <n v="4"/>
    <s v="ACEITE ROTO INJECT FLUID (DE 205 ó 208 LTRS.)  "/>
    <s v="Tamb."/>
    <n v="3"/>
    <m/>
    <n v="0"/>
    <m/>
    <m/>
    <n v="11"/>
    <n v="0"/>
    <n v="0"/>
    <n v="0"/>
    <n v="0"/>
    <n v="-8"/>
    <d v="1899-12-30T00:00:00"/>
    <m/>
    <m/>
    <m/>
    <m/>
    <m/>
    <m/>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m/>
    <s v="COLQUIRI"/>
    <m/>
    <m/>
    <x v="43"/>
    <s v="EMC-PCPL-025/ 2024"/>
    <n v="34110"/>
    <n v="5"/>
    <s v="GRASA ASFALTICA (Env. Min. 180 Kg.) "/>
    <s v="Tamb."/>
    <n v="6"/>
    <m/>
    <n v="0"/>
    <m/>
    <m/>
    <n v="152"/>
    <n v="0"/>
    <n v="0"/>
    <n v="0"/>
    <n v="0"/>
    <n v="-146"/>
    <d v="1899-12-30T00:00:00"/>
    <m/>
    <m/>
    <m/>
    <m/>
    <m/>
    <m/>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m/>
    <s v="COLQUIRI"/>
    <m/>
    <m/>
    <x v="43"/>
    <s v="EMC-PCPL-025/ 2024"/>
    <n v="34110"/>
    <n v="6"/>
    <s v="GRASA PARA RODAMIENTOS NLGI-2 (Env. Min. 170 kg ) "/>
    <s v="Tamb."/>
    <n v="2"/>
    <m/>
    <n v="0"/>
    <m/>
    <m/>
    <n v="11"/>
    <n v="0"/>
    <n v="0"/>
    <n v="0"/>
    <n v="0"/>
    <n v="-9"/>
    <d v="1899-12-30T00:00:00"/>
    <m/>
    <m/>
    <m/>
    <m/>
    <m/>
    <m/>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m/>
    <s v="COLQUIRI"/>
    <m/>
    <m/>
    <x v="43"/>
    <s v="EMC-PCPL-025/ 2024"/>
    <n v="34110"/>
    <n v="7"/>
    <s v="ACEITE VITREA BP 150 (DE 205 ó 208 LTRS.)  "/>
    <s v="Tamb."/>
    <n v="3"/>
    <m/>
    <n v="0"/>
    <m/>
    <m/>
    <n v="72"/>
    <n v="0"/>
    <n v="0"/>
    <n v="0"/>
    <n v="0"/>
    <n v="-69"/>
    <d v="1899-12-30T00:00:00"/>
    <m/>
    <m/>
    <m/>
    <m/>
    <m/>
    <m/>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m/>
    <s v="COLQUIRI"/>
    <m/>
    <m/>
    <x v="43"/>
    <s v="EMC-PCPL-025/ 2024"/>
    <n v="34110"/>
    <n v="8"/>
    <s v="CHASI GRASA NLGI-1 (Envase Min 170 kg.)  "/>
    <s v="Tamb."/>
    <n v="2"/>
    <m/>
    <n v="0"/>
    <m/>
    <m/>
    <n v="20"/>
    <n v="0"/>
    <n v="0"/>
    <n v="0"/>
    <n v="0"/>
    <n v="-18"/>
    <d v="1899-12-30T00:00:00"/>
    <m/>
    <m/>
    <m/>
    <m/>
    <m/>
    <m/>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m/>
    <s v="COLQUIRI"/>
    <m/>
    <m/>
    <x v="43"/>
    <s v="EMC-PCPL-025/ 2024"/>
    <n v="34110"/>
    <n v="9"/>
    <s v="GRASA PARA EQUIPO PESADO preferente MOBILUX EP2 (CODIGO 111675)  DE 180 a 208 Kg "/>
    <s v="Tamb."/>
    <n v="3"/>
    <m/>
    <n v="0"/>
    <m/>
    <m/>
    <n v="21"/>
    <n v="0"/>
    <n v="0"/>
    <n v="0"/>
    <n v="0"/>
    <n v="-18"/>
    <d v="1899-12-30T00:00:00"/>
    <m/>
    <m/>
    <m/>
    <m/>
    <m/>
    <m/>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m/>
    <s v="COLQUIRI"/>
    <m/>
    <m/>
    <x v="44"/>
    <s v="ADQ. MANTTO Y SERV. 14/2024"/>
    <n v="39800"/>
    <n v="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PZA"/>
    <n v="1"/>
    <m/>
    <n v="0"/>
    <m/>
    <m/>
    <n v="2"/>
    <n v="0"/>
    <n v="0"/>
    <n v="0"/>
    <n v="0"/>
    <n v="-1"/>
    <d v="1899-12-30T00:00:00"/>
    <m/>
    <m/>
    <m/>
    <m/>
    <m/>
    <m/>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m/>
    <s v="COLQUIRI"/>
    <m/>
    <m/>
    <x v="44"/>
    <s v="ADQ. MANTTO Y SERV. 14/2024"/>
    <n v="39800"/>
    <n v="2"/>
    <s v="BEARING No DE PARTE 5580 0906 52 "/>
    <s v="PZA"/>
    <n v="2"/>
    <m/>
    <n v="0"/>
    <m/>
    <m/>
    <n v="4"/>
    <n v="0"/>
    <n v="0"/>
    <n v="0"/>
    <n v="0"/>
    <n v="-2"/>
    <d v="1899-12-30T00:00:00"/>
    <m/>
    <m/>
    <m/>
    <m/>
    <m/>
    <m/>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m/>
    <s v="COLQUIRI"/>
    <m/>
    <m/>
    <x v="44"/>
    <s v="ADQ. MANTTO Y SERV. 14/2024"/>
    <n v="39800"/>
    <n v="3"/>
    <s v="BEARING No DE PARTE 5580 0906 51 "/>
    <s v="PZA"/>
    <n v="2"/>
    <m/>
    <n v="0"/>
    <m/>
    <m/>
    <n v="80"/>
    <n v="0"/>
    <n v="0"/>
    <n v="0"/>
    <n v="0"/>
    <n v="-78"/>
    <d v="1899-12-30T00:00:00"/>
    <m/>
    <m/>
    <m/>
    <m/>
    <m/>
    <m/>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m/>
    <s v="COLQUIRI"/>
    <m/>
    <m/>
    <x v="44"/>
    <s v="ADQ. MANTTO Y SERV. 14/2024"/>
    <n v="39800"/>
    <n v="4"/>
    <s v="BUSHING No DE PARTE 5502 9002 00 "/>
    <s v="PZA"/>
    <n v="5"/>
    <m/>
    <n v="0"/>
    <m/>
    <m/>
    <n v="5"/>
    <n v="0"/>
    <n v="0"/>
    <n v="0"/>
    <n v="0"/>
    <n v="0"/>
    <d v="1899-12-30T00:00:00"/>
    <m/>
    <m/>
    <m/>
    <m/>
    <m/>
    <m/>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m/>
    <s v="COLQUIRI"/>
    <m/>
    <m/>
    <x v="44"/>
    <s v="ADQ. MANTTO Y SERV. 14/2024"/>
    <n v="39800"/>
    <n v="5"/>
    <s v="PIN No DE PARTE 5563 8588 00 "/>
    <s v="PZA"/>
    <n v="80"/>
    <m/>
    <n v="0"/>
    <m/>
    <m/>
    <n v="80"/>
    <n v="0"/>
    <n v="0"/>
    <n v="0"/>
    <n v="0"/>
    <n v="0"/>
    <d v="1899-12-30T00:00:00"/>
    <m/>
    <m/>
    <m/>
    <m/>
    <m/>
    <m/>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m/>
    <s v="COLQUIRI"/>
    <m/>
    <m/>
    <x v="44"/>
    <s v="ADQ. MANTTO Y SERV. 14/2024"/>
    <n v="39800"/>
    <n v="6"/>
    <s v="BUSHING No DE PARTE 5570 0036 00 "/>
    <s v="PZA"/>
    <n v="80"/>
    <m/>
    <n v="0"/>
    <m/>
    <m/>
    <n v="80"/>
    <n v="0"/>
    <n v="0"/>
    <n v="0"/>
    <n v="0"/>
    <n v="0"/>
    <d v="1899-12-30T00:00:00"/>
    <m/>
    <m/>
    <m/>
    <m/>
    <m/>
    <m/>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m/>
    <s v="COLQUIRI"/>
    <m/>
    <m/>
    <x v="45"/>
    <s v="ADQ. MANTTO Y SERV. 10/2024"/>
    <n v="43700"/>
    <n v="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PZA"/>
    <n v="1"/>
    <m/>
    <n v="0"/>
    <m/>
    <m/>
    <n v="1"/>
    <n v="0"/>
    <n v="0"/>
    <n v="0"/>
    <n v="0"/>
    <n v="0"/>
    <d v="1900-07-08T00:00:00"/>
    <m/>
    <m/>
    <m/>
    <m/>
    <m/>
    <m/>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m/>
    <s v="COLQUIRI"/>
    <m/>
    <m/>
    <x v="46"/>
    <s v="ADQ. MANTTO Y SERV. 16/2024"/>
    <n v="43700"/>
    <n v="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PZA"/>
    <n v="1"/>
    <n v="203000.32000000001"/>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m/>
    <s v="COLQUIRI"/>
    <m/>
    <m/>
    <x v="46"/>
    <s v="ADQ. MANTTO Y SERV. 16/2024"/>
    <n v="43700"/>
    <n v="2"/>
    <s v="RADIATOR CUMMINS (SOLO RADIADOR) N° PARTE ANTERIOR 5580019770 "/>
    <s v="PZA"/>
    <n v="1"/>
    <n v="144043.26"/>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m/>
    <s v="COLQUIRI"/>
    <m/>
    <m/>
    <x v="46"/>
    <s v="ADQ. MANTTO Y SERV. 16/2024"/>
    <n v="43700"/>
    <n v="3"/>
    <s v="RADIATOR DEUTZ (SISTEMA COMPLETO) N° PARTE ANTERIOR 5580005682 "/>
    <s v="PZA"/>
    <n v="1"/>
    <n v="18510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m/>
    <s v="COLQUIRI"/>
    <m/>
    <m/>
    <x v="46"/>
    <s v="ADQ. MANTTO Y SERV. 16/2024"/>
    <n v="43700"/>
    <n v="4"/>
    <s v="RADIATOR ANTIGUO DEUTZ (SISTEMA COMPLETO) N° PARTE ANTERIOR 111175 "/>
    <s v="PZA"/>
    <n v="1"/>
    <n v="162886.06"/>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m/>
    <s v="COLQUIRI"/>
    <m/>
    <m/>
    <x v="47"/>
    <s v="EMC-SIMA-013-2024"/>
    <n v="25210"/>
    <n v="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GLB"/>
    <n v="1"/>
    <m/>
    <n v="0"/>
    <m/>
    <m/>
    <n v="1"/>
    <n v="0"/>
    <n v="0"/>
    <n v="0"/>
    <n v="0"/>
    <n v="0"/>
    <d v="1899-12-30T00:00:00"/>
    <m/>
    <m/>
    <m/>
    <m/>
    <m/>
    <m/>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m/>
    <s v="COLQUIRI"/>
    <m/>
    <m/>
    <x v="48"/>
    <s v="ADQ. MANTTO Y SERV. 200/2024"/>
    <n v="34800"/>
    <n v="1"/>
    <s v="Broca de concreto con doble punta de inserto 3/4&quot; x 8&quot;  - Tiempo de entrega: 10 dias_x000a_- Mejora en el material al solicitado"/>
    <s v="PZAS"/>
    <n v="3"/>
    <m/>
    <n v="0"/>
    <m/>
    <m/>
    <n v="3"/>
    <n v="0"/>
    <n v="0"/>
    <n v="0"/>
    <n v="0"/>
    <n v="0"/>
    <d v="1899-12-30T00:00:00"/>
    <m/>
    <m/>
    <m/>
    <m/>
    <m/>
    <m/>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m/>
    <s v="COLQUIRI"/>
    <m/>
    <m/>
    <x v="48"/>
    <s v="ADQ. MANTTO Y SERV. 200/2024"/>
    <n v="34800"/>
    <n v="2"/>
    <s v="Broca HSS 5 - 10 % cobalto Ø=1.1/8&quot; cabo reducido a 1/2&quot; "/>
    <s v="PZAS"/>
    <n v="3"/>
    <m/>
    <n v="0"/>
    <m/>
    <m/>
    <n v="3"/>
    <n v="0"/>
    <n v="0"/>
    <n v="0"/>
    <n v="0"/>
    <n v="0"/>
    <d v="1899-12-30T00:00:00"/>
    <m/>
    <m/>
    <m/>
    <m/>
    <m/>
    <m/>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m/>
    <s v="COLQUIRI"/>
    <m/>
    <m/>
    <x v="48"/>
    <s v="ADQ. MANTTO Y SERV. 200/2024"/>
    <n v="34800"/>
    <n v="3"/>
    <s v="Broca HSS 5 - 10 % cobalto Ø=11/16&quot; cabo reducido a 1/2&quot; "/>
    <s v="PZAS"/>
    <n v="10"/>
    <m/>
    <n v="0"/>
    <m/>
    <m/>
    <n v="10"/>
    <n v="0"/>
    <n v="0"/>
    <n v="0"/>
    <n v="0"/>
    <n v="0"/>
    <d v="1899-12-30T00:00:00"/>
    <m/>
    <m/>
    <m/>
    <m/>
    <m/>
    <m/>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m/>
    <s v="COLQUIRI"/>
    <m/>
    <m/>
    <x v="48"/>
    <s v="ADQ. MANTTO Y SERV. 200/2024"/>
    <n v="34800"/>
    <n v="4"/>
    <s v="Broca HSS 5 - 10 % cobalto Ø=7/8&quot; cabo reducido a 1/2&quot; "/>
    <s v="PZAS"/>
    <n v="3"/>
    <m/>
    <n v="0"/>
    <m/>
    <m/>
    <n v="3"/>
    <n v="0"/>
    <n v="0"/>
    <n v="0"/>
    <n v="0"/>
    <n v="0"/>
    <d v="1899-12-30T00:00:00"/>
    <m/>
    <m/>
    <m/>
    <m/>
    <m/>
    <m/>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m/>
    <s v="COLQUIRI"/>
    <m/>
    <m/>
    <x v="48"/>
    <s v="ADQ. MANTTO Y SERV. 200/2024"/>
    <n v="34800"/>
    <n v="5"/>
    <s v="Broca HSS 5 - 10 % cobalto Ø=5,5 mm "/>
    <s v="PZAS"/>
    <n v="10"/>
    <m/>
    <n v="0"/>
    <m/>
    <m/>
    <n v="10"/>
    <n v="0"/>
    <n v="0"/>
    <n v="0"/>
    <n v="0"/>
    <n v="0"/>
    <d v="1899-12-30T00:00:00"/>
    <m/>
    <m/>
    <m/>
    <m/>
    <m/>
    <m/>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m/>
    <s v="COLQUIRI"/>
    <m/>
    <m/>
    <x v="48"/>
    <s v="ADQ. MANTTO Y SERV. 200/2024"/>
    <n v="34800"/>
    <n v="6"/>
    <s v="Broca HSS acero rápido Ø=50 mm "/>
    <s v="PZAS"/>
    <n v="1"/>
    <m/>
    <n v="0"/>
    <m/>
    <m/>
    <n v="1"/>
    <n v="0"/>
    <n v="0"/>
    <n v="0"/>
    <n v="0"/>
    <n v="0"/>
    <d v="1899-12-30T00:00:00"/>
    <m/>
    <m/>
    <m/>
    <m/>
    <m/>
    <m/>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m/>
    <s v="COLQUIRI"/>
    <m/>
    <m/>
    <x v="48"/>
    <s v="ADQ. MANTTO Y SERV. 200/2024"/>
    <n v="34800"/>
    <n v="7"/>
    <s v="Broca HSS 5 - 10 % cobalto Ø=6 mm "/>
    <s v="PZAS"/>
    <n v="10"/>
    <m/>
    <n v="0"/>
    <m/>
    <m/>
    <n v="10"/>
    <n v="0"/>
    <n v="0"/>
    <n v="0"/>
    <n v="0"/>
    <n v="0"/>
    <d v="1899-12-30T00:00:00"/>
    <m/>
    <m/>
    <m/>
    <m/>
    <m/>
    <m/>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m/>
    <s v="COLQUIRI"/>
    <m/>
    <m/>
    <x v="48"/>
    <s v="ADQ. MANTTO Y SERV. 200/2024"/>
    <n v="34800"/>
    <n v="8"/>
    <s v="Broca HSS 5 - 10 % cobalto Ø=7 mm "/>
    <s v="PZAS"/>
    <n v="10"/>
    <m/>
    <n v="0"/>
    <m/>
    <m/>
    <n v="10"/>
    <n v="0"/>
    <n v="0"/>
    <n v="0"/>
    <n v="0"/>
    <n v="0"/>
    <d v="1899-12-30T00:00:00"/>
    <m/>
    <m/>
    <m/>
    <m/>
    <m/>
    <m/>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m/>
    <s v="COLQUIRI"/>
    <m/>
    <m/>
    <x v="48"/>
    <s v="ADQ. MANTTO Y SERV. 200/2024"/>
    <n v="34800"/>
    <n v="9"/>
    <s v="Broca HSS 5 - 10 % cobalto Ø=9 mm "/>
    <s v="PZAS"/>
    <n v="10"/>
    <m/>
    <n v="0"/>
    <m/>
    <m/>
    <n v="10"/>
    <n v="0"/>
    <n v="0"/>
    <n v="0"/>
    <n v="0"/>
    <n v="0"/>
    <d v="1899-12-30T00:00:00"/>
    <m/>
    <m/>
    <m/>
    <m/>
    <m/>
    <m/>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m/>
    <s v="COLQUIRI"/>
    <m/>
    <m/>
    <x v="48"/>
    <s v="ADQ. MANTTO Y SERV. 200/2024"/>
    <n v="34800"/>
    <n v="10"/>
    <s v="Cepillo de acero manual "/>
    <s v="PZAS"/>
    <n v="60"/>
    <m/>
    <s v="vm "/>
    <m/>
    <m/>
    <n v="3"/>
    <n v="0"/>
    <n v="0"/>
    <n v="0"/>
    <n v="0"/>
    <n v="57"/>
    <d v="1899-12-30T00:00:00"/>
    <m/>
    <m/>
    <m/>
    <m/>
    <m/>
    <m/>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m/>
    <s v="COLQUIRI"/>
    <m/>
    <m/>
    <x v="48"/>
    <s v="ADQ. MANTTO Y SERV. 200/2024"/>
    <n v="34800"/>
    <n v="11"/>
    <s v="Cepillo de copa de alambre trenzado M14 "/>
    <s v="PZAS"/>
    <n v="20"/>
    <m/>
    <n v="0"/>
    <m/>
    <m/>
    <n v="1"/>
    <n v="0"/>
    <n v="0"/>
    <n v="0"/>
    <n v="0"/>
    <n v="1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m/>
    <s v="COLQUIRI"/>
    <m/>
    <m/>
    <x v="48"/>
    <s v="ADQ. MANTTO Y SERV. 200/2024"/>
    <n v="34800"/>
    <n v="12"/>
    <s v="Cuchilla de acero con cobalto 1/16&quot; x 1/16&quot; x 5&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m/>
    <s v="COLQUIRI"/>
    <m/>
    <m/>
    <x v="48"/>
    <s v="ADQ. MANTTO Y SERV. 200/2024"/>
    <n v="34800"/>
    <n v="13"/>
    <s v="Cuchilla de acero con cobalto 1/8&quot; x 1/8&quot; x 5&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m/>
    <s v="COLQUIRI"/>
    <m/>
    <m/>
    <x v="48"/>
    <s v="ADQ. MANTTO Y SERV. 200/2024"/>
    <n v="34800"/>
    <n v="14"/>
    <s v="Cuchilla de acero con cobalto 3/16&quot; x 3/16&quot; x 5&quot; "/>
    <s v="PZAS"/>
    <n v="5"/>
    <m/>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m/>
    <s v="COLQUIRI"/>
    <m/>
    <m/>
    <x v="48"/>
    <s v="ADQ. MANTTO Y SERV. 200/2024"/>
    <n v="34800"/>
    <n v="15"/>
    <s v="Cuchilla de acero con cobalto 3/4&quot; x 1/8&quot; x 6&quot; "/>
    <s v="PZAS"/>
    <n v="5"/>
    <m/>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m/>
    <s v="COLQUIRI"/>
    <m/>
    <m/>
    <x v="48"/>
    <s v="ADQ. MANTTO Y SERV. 200/2024"/>
    <n v="34800"/>
    <n v="16"/>
    <s v="Cuchilla de acero con cobalto 3/8&quot; x 3/8&quot; x 6&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m/>
    <s v="COLQUIRI"/>
    <m/>
    <m/>
    <x v="48"/>
    <s v="ADQ. MANTTO Y SERV. 200/2024"/>
    <n v="34800"/>
    <n v="17"/>
    <s v="Cuchilla de acero con cobalto 5/16&quot; x 5/16&quot; x 6&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m/>
    <s v="COLQUIRI"/>
    <m/>
    <m/>
    <x v="48"/>
    <s v="ADQ. MANTTO Y SERV. 200/2024"/>
    <n v="34800"/>
    <n v="18"/>
    <s v="Disco de corte 4.1/2&quot; x 1/16&quot; (tipo galleta) "/>
    <s v="PZAS"/>
    <n v="10"/>
    <m/>
    <n v="0"/>
    <m/>
    <m/>
    <m/>
    <n v="0"/>
    <n v="0"/>
    <n v="0"/>
    <n v="0"/>
    <n v="1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m/>
    <s v="COLQUIRI"/>
    <m/>
    <m/>
    <x v="48"/>
    <s v="ADQ. MANTTO Y SERV. 200/2024"/>
    <n v="34800"/>
    <n v="19"/>
    <s v="Hoja de sierra bimetálica 18&quot; x 1.1/4 - 10T "/>
    <s v="PZAS"/>
    <n v="150"/>
    <m/>
    <n v="0"/>
    <m/>
    <m/>
    <m/>
    <n v="0"/>
    <n v="0"/>
    <n v="0"/>
    <n v="0"/>
    <n v="15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m/>
    <s v="COLQUIRI"/>
    <m/>
    <m/>
    <x v="48"/>
    <s v="ADQ. MANTTO Y SERV. 200/2024"/>
    <n v="34800"/>
    <n v="20"/>
    <s v="Hoja de sierra bimetálica 24 TPI 12&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m/>
    <s v="COLQUIRI"/>
    <m/>
    <m/>
    <x v="48"/>
    <s v="ADQ. MANTTO Y SERV. 200/2024"/>
    <n v="34800"/>
    <n v="21"/>
    <s v="Inserto de carburo de tungsteno (widia) forma cuadrada 1&quot; x 1/4&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m/>
    <s v="COLQUIRI"/>
    <m/>
    <m/>
    <x v="48"/>
    <s v="ADQ. MANTTO Y SERV. 200/2024"/>
    <n v="34800"/>
    <n v="22"/>
    <s v="Inserto de carburo de tungsteno (widia) forma cuadrada 3/4&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m/>
    <s v="COLQUIRI"/>
    <m/>
    <m/>
    <x v="48"/>
    <s v="ADQ. MANTTO Y SERV. 200/2024"/>
    <n v="34800"/>
    <n v="23"/>
    <s v="Inserto de carburo de tungsteno (widia) forma triangular 1&quot; x 1/4&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m/>
    <s v="COLQUIRI"/>
    <m/>
    <m/>
    <x v="48"/>
    <s v="ADQ. MANTTO Y SERV. 200/2024"/>
    <n v="34800"/>
    <n v="24"/>
    <s v="Inserto de carburo de tungsteno (widia) forma triangular 3/4&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m/>
    <s v="COLQUIRI"/>
    <m/>
    <m/>
    <x v="48"/>
    <s v="ADQ. MANTTO Y SERV. 200/2024"/>
    <n v="34800"/>
    <n v="25"/>
    <s v="Inserto de carburo de tungsteno (widia) forma triangular 5/8&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m/>
    <s v="COLQUIRI"/>
    <m/>
    <m/>
    <x v="48"/>
    <s v="ADQ. MANTTO Y SERV. 200/2024"/>
    <n v="34800"/>
    <n v="26"/>
    <s v="Inserto de carburo de tungsteno 35 x 15 x 10 mm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m/>
    <s v="COLQUIRI"/>
    <m/>
    <m/>
    <x v="48"/>
    <s v="ADQ. MANTTO Y SERV. 200/2024"/>
    <n v="34800"/>
    <n v="27"/>
    <s v="Machos de roscar manual 1&quot; NC "/>
    <s v="PZAS"/>
    <n v="3"/>
    <m/>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m/>
    <s v="COLQUIRI"/>
    <m/>
    <m/>
    <x v="48"/>
    <s v="ADQ. MANTTO Y SERV. 200/2024"/>
    <n v="34800"/>
    <n v="28"/>
    <s v="Machos de roscar manual 1/2&quot; NF "/>
    <s v="jgo"/>
    <n v="3"/>
    <m/>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m/>
    <s v="COLQUIRI"/>
    <m/>
    <m/>
    <x v="48"/>
    <s v="ADQ. MANTTO Y SERV. 200/2024"/>
    <n v="34800"/>
    <n v="29"/>
    <s v="Machos de roscar manual M12 x 1,75 "/>
    <s v="jgo"/>
    <n v="5"/>
    <m/>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m/>
    <s v="COLQUIRI"/>
    <m/>
    <m/>
    <x v="48"/>
    <s v="ADQ. MANTTO Y SERV. 200/2024"/>
    <n v="34800"/>
    <n v="30"/>
    <s v="Machos de roscar manual M8 x 1,25 "/>
    <s v="jgo"/>
    <n v="5"/>
    <m/>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m/>
    <s v="COLQUIRI"/>
    <m/>
    <m/>
    <x v="48"/>
    <s v="ADQ. MANTTO Y SERV. 200/2024"/>
    <n v="34800"/>
    <n v="31"/>
    <s v="pliego de lija en tela para metal #120 "/>
    <s v="PZAS"/>
    <n v="200"/>
    <m/>
    <n v="0"/>
    <m/>
    <m/>
    <n v="1"/>
    <n v="0"/>
    <n v="0"/>
    <n v="0"/>
    <n v="0"/>
    <n v="19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m/>
    <s v="COLQUIRI"/>
    <m/>
    <m/>
    <x v="48"/>
    <s v="ADQ. MANTTO Y SERV. 200/2024"/>
    <n v="34800"/>
    <n v="32"/>
    <s v="pliego de lija en tela para metal #80 "/>
    <s v="PZAS"/>
    <n v="200"/>
    <m/>
    <n v="0"/>
    <m/>
    <m/>
    <n v="1"/>
    <n v="0"/>
    <n v="0"/>
    <n v="0"/>
    <n v="0"/>
    <n v="199"/>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m/>
    <s v="COLQUIRI"/>
    <m/>
    <m/>
    <x v="49"/>
    <s v="EMC-PCPL-028/2024"/>
    <n v="43200"/>
    <n v="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
    <n v="1"/>
    <m/>
    <n v="0"/>
    <m/>
    <m/>
    <n v="1"/>
    <n v="0"/>
    <n v="0"/>
    <n v="0"/>
    <n v="0"/>
    <n v="0"/>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m/>
    <s v="COLQUIRI"/>
    <m/>
    <m/>
    <x v="49"/>
    <s v="EMC-PCPL-028/2024"/>
    <n v="43200"/>
    <n v="2"/>
    <s v="Bancos de espirales dúplex (de 10 piezas de_x000a_Modelo MG 6,3 para gruesos_x000a_Cada banco de 10 espirales Duplex 6 vueltas_x000a_Mas: Estructura de soporte, espirales,_x000a_Distribuidor, Canaletas, Tuberías.  "/>
    <s v="Banco"/>
    <n v="1"/>
    <m/>
    <n v="0"/>
    <m/>
    <m/>
    <n v="1"/>
    <n v="0"/>
    <n v="0"/>
    <n v="0"/>
    <n v="0"/>
    <n v="0"/>
    <d v="1899-12-30T00:00:00"/>
    <m/>
    <m/>
    <m/>
    <m/>
    <m/>
    <m/>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m/>
    <s v="COLQUIRI"/>
    <m/>
    <m/>
    <x v="50"/>
    <s v="EMC-PCPL-030/2024"/>
    <n v="34500"/>
    <n v="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PZAS"/>
    <n v="3000"/>
    <m/>
    <n v="0"/>
    <m/>
    <m/>
    <m/>
    <n v="0"/>
    <n v="0"/>
    <n v="0"/>
    <n v="0"/>
    <n v="300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m/>
    <s v="COLQUIRI"/>
    <m/>
    <m/>
    <x v="51"/>
    <s v="EMC-PCPL-031/2024"/>
    <n v="34500"/>
    <n v="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PZAS"/>
    <n v="50"/>
    <m/>
    <n v="0"/>
    <m/>
    <m/>
    <m/>
    <n v="0"/>
    <n v="0"/>
    <n v="0"/>
    <n v="0"/>
    <n v="5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m/>
    <s v="COLQUIRI"/>
    <m/>
    <m/>
    <x v="51"/>
    <s v="EMC-PCPL-031/2024"/>
    <n v="34500"/>
    <n v="2"/>
    <s v="Válvula de paso PVC 3/4&quot; "/>
    <s v="PZAS"/>
    <n v="60"/>
    <m/>
    <n v="0"/>
    <m/>
    <m/>
    <m/>
    <n v="0"/>
    <n v="0"/>
    <n v="0"/>
    <n v="0"/>
    <n v="6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m/>
    <s v="COLQUIRI"/>
    <m/>
    <m/>
    <x v="51"/>
    <s v="EMC-PCPL-031/2024"/>
    <n v="34500"/>
    <n v="3"/>
    <s v="Válvula de paso PVC 1&quot; "/>
    <s v="PZAS"/>
    <n v="60"/>
    <m/>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m/>
    <s v="COLQUIRI"/>
    <m/>
    <m/>
    <x v="51"/>
    <s v="EMC-PCPL-031/2024"/>
    <n v="34500"/>
    <n v="4"/>
    <s v="Válvula de paso PVC 1,1/2&quot; "/>
    <s v="PZAS"/>
    <n v="60"/>
    <m/>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m/>
    <s v="COLQUIRI"/>
    <m/>
    <m/>
    <x v="51"/>
    <s v="EMC-PCPL-031/2024"/>
    <n v="34500"/>
    <n v="5"/>
    <s v="Válvula de paso PVC 2&quot; "/>
    <s v="PZAS"/>
    <n v="100"/>
    <m/>
    <n v="0"/>
    <m/>
    <m/>
    <n v="1"/>
    <n v="0"/>
    <n v="0"/>
    <n v="0"/>
    <n v="0"/>
    <n v="9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m/>
    <s v="COLQUIRI"/>
    <m/>
    <m/>
    <x v="51"/>
    <s v="EMC-PCPL-031/2024"/>
    <n v="34500"/>
    <n v="6"/>
    <s v="Codos de 90° PVC 1/2&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m/>
    <s v="COLQUIRI"/>
    <m/>
    <m/>
    <x v="51"/>
    <s v="EMC-PCPL-031/2024"/>
    <n v="34500"/>
    <n v="7"/>
    <s v="Codos de 90° PVC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m/>
    <s v="COLQUIRI"/>
    <m/>
    <m/>
    <x v="51"/>
    <s v="EMC-PCPL-031/2024"/>
    <n v="34500"/>
    <n v="8"/>
    <s v="Codos de 90° PVC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m/>
    <s v="COLQUIRI"/>
    <m/>
    <m/>
    <x v="51"/>
    <s v="EMC-PCPL-031/2024"/>
    <n v="34500"/>
    <n v="9"/>
    <s v="Codos de 90° PVC 1,1/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m/>
    <s v="COLQUIRI"/>
    <m/>
    <m/>
    <x v="51"/>
    <s v="EMC-PCPL-031/2024"/>
    <n v="34500"/>
    <n v="10"/>
    <s v="Codos de 90° PVC 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m/>
    <s v="COLQUIRI"/>
    <m/>
    <m/>
    <x v="51"/>
    <s v="EMC-PCPL-031/2024"/>
    <n v="34500"/>
    <n v="11"/>
    <s v="Tubería PVC esquema grueso 1/2&quot; "/>
    <s v="PZAS"/>
    <n v="20"/>
    <m/>
    <n v="0"/>
    <m/>
    <m/>
    <m/>
    <n v="0"/>
    <n v="0"/>
    <n v="0"/>
    <n v="0"/>
    <n v="2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m/>
    <s v="COLQUIRI"/>
    <m/>
    <m/>
    <x v="51"/>
    <s v="EMC-PCPL-031/2024"/>
    <n v="34500"/>
    <n v="12"/>
    <s v="Tubería PVC esquema grueso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m/>
    <s v="COLQUIRI"/>
    <m/>
    <m/>
    <x v="51"/>
    <s v="EMC-PCPL-031/2024"/>
    <n v="34500"/>
    <n v="13"/>
    <s v="Tubería PVC esquema grueso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m/>
    <s v="COLQUIRI"/>
    <m/>
    <m/>
    <x v="51"/>
    <s v="EMC-PCPL-031/2024"/>
    <n v="34500"/>
    <n v="14"/>
    <s v="Tubería PVC esquema grueso 1,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m/>
    <s v="COLQUIRI"/>
    <m/>
    <m/>
    <x v="51"/>
    <s v="EMC-PCPL-031/2024"/>
    <n v="34500"/>
    <n v="15"/>
    <s v="Tubería PVC esquema grueso 2&quot; "/>
    <s v="PZAS"/>
    <n v="40"/>
    <m/>
    <n v="0"/>
    <m/>
    <m/>
    <n v="1"/>
    <n v="0"/>
    <n v="0"/>
    <n v="0"/>
    <n v="0"/>
    <n v="3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m/>
    <s v="COLQUIRI"/>
    <m/>
    <m/>
    <x v="51"/>
    <s v="EMC-PCPL-031/2024"/>
    <n v="34500"/>
    <n v="16"/>
    <s v="Unión patente PVC 1/2&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m/>
    <s v="COLQUIRI"/>
    <m/>
    <m/>
    <x v="51"/>
    <s v="EMC-PCPL-031/2024"/>
    <n v="34500"/>
    <n v="17"/>
    <s v="Unión patente PVC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m/>
    <s v="COLQUIRI"/>
    <m/>
    <m/>
    <x v="51"/>
    <s v="EMC-PCPL-031/2024"/>
    <n v="34500"/>
    <n v="18"/>
    <s v="Unión patente PVC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m/>
    <s v="COLQUIRI"/>
    <m/>
    <m/>
    <x v="51"/>
    <s v="EMC-PCPL-031/2024"/>
    <n v="34500"/>
    <n v="19"/>
    <s v="Unión patente PVC 1,1/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m/>
    <s v="COLQUIRI"/>
    <m/>
    <m/>
    <x v="51"/>
    <s v="EMC-PCPL-031/2024"/>
    <n v="34500"/>
    <n v="20"/>
    <s v="Unión patente PVC 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m/>
    <s v="COLQUIRI"/>
    <m/>
    <m/>
    <x v="51"/>
    <s v="EMC-PCPL-031/2024"/>
    <n v="34500"/>
    <n v="21"/>
    <s v="Coplas PVC 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m/>
    <s v="COLQUIRI"/>
    <m/>
    <m/>
    <x v="51"/>
    <s v="EMC-PCPL-031/2024"/>
    <n v="34500"/>
    <n v="22"/>
    <s v="Coplas PVC 3/4&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m/>
    <s v="COLQUIRI"/>
    <m/>
    <m/>
    <x v="51"/>
    <s v="EMC-PCPL-031/2024"/>
    <n v="34500"/>
    <n v="23"/>
    <s v="Coplas PVC 1&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m/>
    <s v="COLQUIRI"/>
    <m/>
    <m/>
    <x v="51"/>
    <s v="EMC-PCPL-031/2024"/>
    <n v="34500"/>
    <n v="24"/>
    <s v="Coplas PVC 1,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m/>
    <s v="COLQUIRI"/>
    <m/>
    <m/>
    <x v="51"/>
    <s v="EMC-PCPL-031/2024"/>
    <n v="34500"/>
    <n v="25"/>
    <s v="Coplas PVC 2&quot; "/>
    <s v="PZAS"/>
    <n v="20"/>
    <m/>
    <n v="0"/>
    <m/>
    <m/>
    <n v="1"/>
    <n v="0"/>
    <n v="0"/>
    <n v="0"/>
    <n v="0"/>
    <n v="19"/>
    <d v="1899-12-30T00:00:00"/>
    <m/>
    <m/>
    <m/>
    <m/>
    <m/>
    <m/>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s v="04/04/2024"/>
    <s v="COLQUIRI"/>
    <m/>
    <m/>
    <x v="52"/>
    <s v="EMC-PCPL-032/2024"/>
    <n v="43200"/>
    <n v="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PZA"/>
    <n v="1"/>
    <n v="1250000"/>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s v="27/03/2024"/>
    <s v="COLQUIRI"/>
    <m/>
    <m/>
    <x v="53"/>
    <s v="EMC/ADQ-ALM.053/2023"/>
    <n v="34200"/>
    <n v="1"/>
    <s v="OXIGENO INDUSTRIAL _x000a_ "/>
    <s v="M3"/>
    <n v="4500"/>
    <n v="18"/>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s v="27/03/2024"/>
    <s v="COLQUIRI"/>
    <m/>
    <m/>
    <x v="53"/>
    <s v="EMC/ADQ-ALM.053/2023"/>
    <n v="34200"/>
    <n v="2"/>
    <s v="ACETILENO INDUSTRIAL Y ACETILENO ANALITICO  _x000a_ "/>
    <s v="KG"/>
    <n v="1500"/>
    <n v="120"/>
    <n v="180000"/>
    <m/>
    <m/>
    <m/>
    <n v="0"/>
    <n v="17.241379310344829"/>
    <n v="0"/>
    <n v="0"/>
    <n v="1500"/>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s v="27/03/2024"/>
    <s v="COLQUIRI"/>
    <m/>
    <m/>
    <x v="53"/>
    <s v="EMC/ADQ-ALM.053/2023"/>
    <n v="34200"/>
    <n v="3"/>
    <s v="ARGON GAS INDUSTRIAL  "/>
    <s v="M3"/>
    <n v="6"/>
    <n v="150"/>
    <n v="900"/>
    <m/>
    <m/>
    <m/>
    <n v="0"/>
    <n v="21.551724137931036"/>
    <n v="0"/>
    <n v="0"/>
    <n v="6"/>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s v="27/03/2024"/>
    <s v="COLQUIRI"/>
    <m/>
    <m/>
    <x v="53"/>
    <s v="EMC/ADQ-ALM.053/2023"/>
    <n v="34200"/>
    <n v="4"/>
    <s v="NITROGENO GAS INDUSTRIAL "/>
    <s v="M3"/>
    <n v="6"/>
    <n v="3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s v="08/02/2024"/>
    <s v="COLQUIRI"/>
    <m/>
    <m/>
    <x v="54"/>
    <s v="EMC/ADQ-ALM.054/2023"/>
    <n v="22300"/>
    <n v="1"/>
    <s v="TRANSPORTE DE COMBUSTIBLE "/>
    <s v="VIAJE"/>
    <n v="1"/>
    <n v="17400"/>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n v="11600"/>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s v="25/01/2024"/>
    <s v="COLQUIRI"/>
    <m/>
    <m/>
    <x v="55"/>
    <s v="ADM / CL/02 - /2024"/>
    <n v="25220"/>
    <n v="1"/>
    <s v="AUXILIAR ADMINISTRATIVO «ADQUISICIONES» "/>
    <s v="GLB"/>
    <n v="1"/>
    <n v="4560.12"/>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d v="2024-03-27T00:00:00"/>
    <s v="COLQUIRI"/>
    <m/>
    <m/>
    <x v="56"/>
    <s v="EMC - PCPL - 158/2023"/>
    <n v="34600"/>
    <n v="1"/>
    <s v="BARRAS DE ACERO DE Ø 3X3 MTRS.  "/>
    <s v="PZAS"/>
    <n v="700"/>
    <n v="1700"/>
    <n v="1190000"/>
    <m/>
    <m/>
    <m/>
    <n v="0"/>
    <n v="244.2528735632184"/>
    <n v="0"/>
    <n v="0"/>
    <n v="70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m/>
    <s v="COLQUIRI"/>
    <m/>
    <m/>
    <x v="57"/>
    <s v="ADQ/MINA-019/2024"/>
    <n v="34600"/>
    <n v="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PZA"/>
    <n v="1500"/>
    <n v="74"/>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m/>
    <s v="COLQUIRI"/>
    <m/>
    <m/>
    <x v="57"/>
    <s v="ADQ/MINA-019/2024"/>
    <n v="34600"/>
    <n v="2"/>
    <s v="SPLIT SET 1.5” 39.5 MM_x000a_LARGO=1.80 M +0/-10 MM. C/ PLACA ABOV. 150*150*4MM "/>
    <s v="PZA"/>
    <n v="1300"/>
    <n v="87"/>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m/>
    <s v="COLQUIRI"/>
    <m/>
    <m/>
    <x v="58"/>
    <s v="ADQ/MINA-020/2024"/>
    <n v="34500"/>
    <n v="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M"/>
    <n v="4000"/>
    <n v="11.3"/>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m/>
    <s v="COLQUIRI"/>
    <m/>
    <m/>
    <x v="58"/>
    <s v="ADQ/MINA-020/2024"/>
    <n v="34500"/>
    <n v="2"/>
    <s v="Cuerda de nylon  de 1”_x000a_- Especificar longitud de los rollos_x000a_- Color azul._x000a_- Resistencia a la ruptura 7650 Kg-Fuerza "/>
    <s v="M"/>
    <n v="500"/>
    <n v="19.5"/>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m/>
    <s v="COLQUIRI"/>
    <m/>
    <m/>
    <x v="58"/>
    <s v="ADQ/MINA-020/2024"/>
    <n v="34500"/>
    <n v="3"/>
    <s v="Cuerda de nylon  de 1/2”_x000a_- Especificar longitud de los rollos_x000a_- Color azul._x000a_- Resistencia a la ruptura 7650 Kg-Fuerza "/>
    <s v="M"/>
    <n v="600"/>
    <n v="5.9"/>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m/>
    <s v="COLQUIRI"/>
    <m/>
    <m/>
    <x v="59"/>
    <s v="ADQ/MINA-015/2024"/>
    <n v="34600"/>
    <n v="1"/>
    <s v="VALVULA INOX ESFERICA DE 1&quot;, 2014N NPT 2C_x000a_PRESION DE TRABAJO=914 PSI_x000a_TEMPERATURA DE TRABAJO = -25°C - +180°C_x000a_CONSTRUCCION EN ACERO INOXIDABLE 1,4408 (CF8M)_x000a_EXTREMOS ROSCADOS ASME B120,1 NTP "/>
    <s v="PZA"/>
    <n v="400"/>
    <m/>
    <n v="0"/>
    <m/>
    <m/>
    <n v="1"/>
    <n v="0"/>
    <n v="0"/>
    <n v="0"/>
    <n v="0"/>
    <n v="3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m/>
    <s v="COLQUIRI"/>
    <m/>
    <m/>
    <x v="59"/>
    <s v="ADQ/MINA-015/2024"/>
    <n v="34600"/>
    <n v="2"/>
    <s v="VALVULA INOX ESFERICA DE 2&quot;, 2014N NPT 2C_x000a_PRESION DE TRABAJO=914 PSI_x000a_TEMPERATURA DE TRABAJO = -25°C - +180°C_x000a_CONSTRUCCION EN ACERO INOXIDABLE 1,4408 (CF8M)_x000a_EXTREMOS ROSCADOS ASME B120,1 NTP "/>
    <s v="PZA"/>
    <n v="200"/>
    <m/>
    <n v="0"/>
    <m/>
    <m/>
    <n v="1"/>
    <n v="0"/>
    <n v="0"/>
    <n v="0"/>
    <n v="0"/>
    <n v="1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m/>
    <s v="COLQUIRI"/>
    <m/>
    <m/>
    <x v="59"/>
    <s v="ADQ/MINA-015/2024"/>
    <n v="34600"/>
    <n v="3"/>
    <s v="VALVULA INOX ESFERICA DE 4&quot;, 2025N NPT 3C_x000a_PRESION DE TRABAJO=914 PSI_x000a_TEMPERATURA DE TRABAJO = -25°C - +180°C_x000a_CONSTRUCCION EN ACERO INOXIDABLE 1,4408 (CF8M)_x000a_EXTREMOS ROSCADOS ASME B120,1 NTP "/>
    <s v="PZA"/>
    <n v="4"/>
    <m/>
    <n v="0"/>
    <m/>
    <m/>
    <m/>
    <n v="0"/>
    <n v="0"/>
    <n v="0"/>
    <n v="0"/>
    <n v="4"/>
    <d v="1899-12-30T00:00:00"/>
    <m/>
    <m/>
    <m/>
    <m/>
    <m/>
    <m/>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m/>
    <s v="COLQUIRI"/>
    <m/>
    <m/>
    <x v="60"/>
    <s v="ADQ/MINA-016/2024"/>
    <n v="34400"/>
    <n v="1"/>
    <s v="MANGUERA DE GOMA DE 1/2&quot; PARA AGUA_x000a_PRESION DE TRABAJO 300 PSI_x000a_2 LONAS_x000a_ROLLOS DE 100 M._x000a_DE ALTO IMPACTO PARA USO EN MINERIA SUBTERRANEA "/>
    <s v="M"/>
    <n v="3000"/>
    <n v="35.840000000000003"/>
    <n v="107520.00000000001"/>
    <m/>
    <m/>
    <m/>
    <n v="0"/>
    <n v="5.1494252873563227"/>
    <n v="0"/>
    <n v="0"/>
    <n v="3000"/>
    <d v="1900-01-05T00:00:00"/>
    <m/>
    <m/>
    <m/>
    <m/>
    <m/>
    <m/>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m/>
    <s v="COLQUIRI"/>
    <m/>
    <m/>
    <x v="60"/>
    <s v="ADQ/MINA-016/2024"/>
    <n v="34400"/>
    <n v="2"/>
    <s v="MANGUERA DE GOMA DE 1&quot; PARA AIRE_x000a_PRESION DE TRABAJO 300 PSI_x000a_2 LONAS_x000a_ROLLOS DE 100 M._x000a_DE ALTO IMPACTO PARA USO EN MINERIA SUBTERRANEA "/>
    <s v="M"/>
    <n v="1700"/>
    <n v="46.4"/>
    <n v="78880"/>
    <m/>
    <m/>
    <m/>
    <n v="0"/>
    <n v="6.6666666666666661"/>
    <n v="0"/>
    <n v="0"/>
    <n v="1700"/>
    <d v="1900-01-05T00:00:00"/>
    <m/>
    <m/>
    <m/>
    <m/>
    <m/>
    <m/>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m/>
    <s v="COLQUIRI"/>
    <m/>
    <m/>
    <x v="61"/>
    <s v="ADQ/MINA-017/2024"/>
    <n v="34600"/>
    <n v="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ZA"/>
    <n v="1500"/>
    <m/>
    <n v="0"/>
    <m/>
    <m/>
    <n v="1"/>
    <n v="0"/>
    <n v="0"/>
    <n v="0"/>
    <n v="0"/>
    <n v="1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m/>
    <s v="COLQUIRI"/>
    <m/>
    <m/>
    <x v="61"/>
    <s v="ADQ/MINA-017/2024"/>
    <n v="34600"/>
    <n v="2"/>
    <s v="PERNO RIELERO 3/4&quot; * 3 PARA LINEA CAUVILLE DE 60 LB. C/ TUERCA HEXAGONAL "/>
    <s v="PZA"/>
    <n v="2500"/>
    <m/>
    <n v="0"/>
    <m/>
    <m/>
    <n v="1"/>
    <n v="0"/>
    <n v="0"/>
    <n v="0"/>
    <n v="0"/>
    <n v="2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m/>
    <s v="COLQUIRI"/>
    <m/>
    <m/>
    <x v="61"/>
    <s v="ADQ/MINA-017/2024"/>
    <n v="34600"/>
    <n v="3"/>
    <s v="CLAVO RIELERO 1/2&quot; * 4&quot; PUNTA CINCEL "/>
    <s v="PZA"/>
    <n v="16000"/>
    <m/>
    <n v="0"/>
    <m/>
    <m/>
    <n v="1"/>
    <n v="0"/>
    <n v="0"/>
    <n v="0"/>
    <n v="0"/>
    <n v="15999"/>
    <d v="1899-12-30T00:00:00"/>
    <m/>
    <m/>
    <m/>
    <m/>
    <m/>
    <m/>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m/>
    <s v="COLQUIRI"/>
    <m/>
    <m/>
    <x v="62"/>
    <s v="ADQ/MINA-014/2024"/>
    <n v="34200"/>
    <n v="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PZA"/>
    <n v="2800"/>
    <n v="15.74"/>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m/>
    <s v="COLQUIRI"/>
    <m/>
    <m/>
    <x v="63"/>
    <s v="ADQ/MINA-014/2024"/>
    <n v="34200"/>
    <n v="2"/>
    <s v="EMULNOR 1 1/8&quot; X 16&quot; "/>
    <s v="PZA"/>
    <n v="13760"/>
    <n v="10.9"/>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s v="02/04/2024"/>
    <s v="COLQUIRI"/>
    <m/>
    <m/>
    <x v="64"/>
    <s v="EMC-SIMA-04/2024"/>
    <n v="33300"/>
    <n v="1"/>
    <s v=" "/>
    <s v="PZA"/>
    <n v="1"/>
    <n v="84960"/>
    <n v="84960"/>
    <m/>
    <m/>
    <m/>
    <n v="0"/>
    <n v="12206.896551724138"/>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s v="02/04/2024"/>
    <s v="COLQUIRI"/>
    <m/>
    <m/>
    <x v="64"/>
    <s v="EMC-SIMA-04/2024"/>
    <n v="33300"/>
    <n v="2"/>
    <s v=" "/>
    <s v="PZA"/>
    <n v="1"/>
    <n v="130915.5"/>
    <n v="130915.5"/>
    <m/>
    <m/>
    <m/>
    <n v="0"/>
    <n v="18809.698275862069"/>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s v="02/04/2024"/>
    <s v="COLQUIRI"/>
    <m/>
    <m/>
    <x v="64"/>
    <s v="EMC-SIMA-04/2024"/>
    <n v="33300"/>
    <n v="3"/>
    <s v=" "/>
    <s v="PZA"/>
    <n v="1"/>
    <n v="20995"/>
    <n v="20995"/>
    <m/>
    <m/>
    <m/>
    <n v="0"/>
    <n v="3016.522988505747"/>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s v="02/04/2024"/>
    <s v="COLQUIRI"/>
    <m/>
    <m/>
    <x v="65"/>
    <s v="EMC-SIMA-03/2024"/>
    <n v="33300"/>
    <n v="1"/>
    <s v=" "/>
    <s v="PZA"/>
    <n v="1"/>
    <n v="110309"/>
    <n v="110309"/>
    <m/>
    <m/>
    <m/>
    <n v="0"/>
    <n v="15848.994252873563"/>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s v="02/04/2024"/>
    <s v="COLQUIRI"/>
    <m/>
    <m/>
    <x v="65"/>
    <s v="EMC-SIMA-03/2024"/>
    <n v="33300"/>
    <n v="2"/>
    <s v=" "/>
    <s v="PZA"/>
    <n v="1"/>
    <n v="17361"/>
    <n v="17361"/>
    <m/>
    <m/>
    <m/>
    <n v="0"/>
    <n v="2494.3965517241381"/>
    <n v="0"/>
    <n v="0"/>
    <n v="1"/>
    <d v="2024-11-18T00:00:00"/>
    <m/>
    <m/>
    <m/>
    <m/>
    <m/>
    <m/>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m/>
    <s v="COLQUIRI"/>
    <m/>
    <m/>
    <x v="66"/>
    <s v="CMB/EMC/O.CIV-ADQ/011/2024"/>
    <n v="34500"/>
    <n v="1"/>
    <s v="Porcelanato – Gres porcelánico (Color tendencia Castilla Beige, Mancia o Creme Marfil) PARED, MATE, CLASE AAA rectificado "/>
    <s v="M2"/>
    <n v="400"/>
    <n v="75"/>
    <n v="30000"/>
    <m/>
    <m/>
    <m/>
    <n v="0"/>
    <n v="10.775862068965518"/>
    <n v="0"/>
    <n v="0"/>
    <n v="4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m/>
    <s v="COLQUIRI"/>
    <m/>
    <m/>
    <x v="66"/>
    <s v="CMB/EMC/O.CIV-ADQ/011/2024"/>
    <n v="34500"/>
    <n v="2"/>
    <s v="Porcelanato – Gres porcelánico (Color tendencia Castilla Beige, Mancia o Creme Marfil). PISO, MATE, CLASE AAA rectificado "/>
    <s v="M2"/>
    <n v="200"/>
    <n v="75"/>
    <n v="15000"/>
    <m/>
    <m/>
    <m/>
    <n v="0"/>
    <n v="10.775862068965518"/>
    <n v="0"/>
    <n v="0"/>
    <n v="2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m/>
    <s v="COLQUIRI"/>
    <m/>
    <m/>
    <x v="66"/>
    <s v="CMB/EMC/O.CIV-ADQ/011/2024"/>
    <n v="34500"/>
    <n v="3"/>
    <s v="Porcelanato - Gres porcelánico (Color blanco, Eledra Grigio) PARED,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m/>
    <s v="COLQUIRI"/>
    <m/>
    <m/>
    <x v="66"/>
    <s v="CMB/EMC/O.CIV-ADQ/011/2024"/>
    <n v="34500"/>
    <n v="4"/>
    <s v="Porcelanato - Gres porcelánico (Color blanco, Eledra Grigio). PISO,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m/>
    <s v="COLQUIRI"/>
    <m/>
    <m/>
    <x v="67"/>
    <s v="CMB/EMC/O CIV-ADQ/012/2024"/>
    <n v="25900"/>
    <n v="1"/>
    <s v="OBRAS MENORES (Interior Mina)  "/>
    <s v="GLB"/>
    <n v="1"/>
    <n v="388379.22"/>
    <n v="388379.22"/>
    <m/>
    <m/>
    <m/>
    <n v="0"/>
    <n v="55801.612068965514"/>
    <n v="0"/>
    <n v="0"/>
    <n v="1"/>
    <d v="1900-07-18T00:00:00"/>
    <m/>
    <m/>
    <m/>
    <m/>
    <m/>
    <m/>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m/>
    <s v="COLQUIRI"/>
    <m/>
    <m/>
    <x v="68"/>
    <s v="LAB-018/2024"/>
    <n v="43400"/>
    <n v="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PZA"/>
    <n v="1"/>
    <m/>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m/>
    <s v="COLQUIRI"/>
    <m/>
    <m/>
    <x v="68"/>
    <s v="LAB-018/2024"/>
    <n v="43400"/>
    <n v="2"/>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PZA"/>
    <n v="1"/>
    <m/>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m/>
    <s v="COLQUIRI"/>
    <m/>
    <m/>
    <x v="68"/>
    <s v="LAB-018/2024"/>
    <n v="43400"/>
    <n v="3"/>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PZA"/>
    <n v="2"/>
    <m/>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m/>
    <s v="COLQUIRI"/>
    <m/>
    <m/>
    <x v="69"/>
    <s v="EMC-SIMA-016-2024"/>
    <n v="34200"/>
    <n v="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Equipo"/>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m/>
    <s v="COLQUIRI"/>
    <m/>
    <m/>
    <x v="69"/>
    <s v="EMC-SIMA-016-2024"/>
    <n v="34200"/>
    <n v="2"/>
    <s v="Soluciones de Calibración de equipo Multiparámetro_x000a_Buffer pH4_x000a_Buffer pH7_x000a_Buffer pH10_x000a_Estándar Conductividad (1000μsiemen/cm)_x000a_De preferencia:_x000a_Marca: YSI_x000a_Procedencia: USA "/>
    <s v="KIT"/>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m/>
    <s v="COLQUIRI"/>
    <m/>
    <m/>
    <x v="69"/>
    <s v="EMC-SIMA-016-2024"/>
    <n v="34200"/>
    <n v="3"/>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m/>
    <s v="COLQUIRI"/>
    <m/>
    <m/>
    <x v="69"/>
    <s v="EMC-SIMA-016-2024"/>
    <n v="34200"/>
    <n v="4"/>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Equipo"/>
    <n v="2"/>
    <m/>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m/>
    <s v="COLQUIRI"/>
    <m/>
    <m/>
    <x v="69"/>
    <s v="EMC-SIMA-016-2024"/>
    <n v="34200"/>
    <n v="5"/>
    <s v="Filtros para monitoreo de calidad de aire_x000a_Cantidad: 24 unidades _x000a_Filtros de membrana de teflón_x000a_Pesaje previo y post uso "/>
    <s v="KIT"/>
    <n v="1"/>
    <m/>
    <n v="0"/>
    <m/>
    <m/>
    <m/>
    <n v="0"/>
    <n v="0"/>
    <n v="0"/>
    <n v="0"/>
    <n v="1"/>
    <d v="1899-12-30T00:00:00"/>
    <m/>
    <m/>
    <m/>
    <m/>
    <m/>
    <m/>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m/>
    <s v="COLQUIRI"/>
    <m/>
    <m/>
    <x v="70"/>
    <s v="BISO-P-009/2024"/>
    <n v="31110"/>
    <n v="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GLB"/>
    <n v="1"/>
    <m/>
    <n v="0"/>
    <m/>
    <m/>
    <m/>
    <n v="0"/>
    <n v="0"/>
    <n v="0"/>
    <n v="0"/>
    <n v="1"/>
    <d v="1899-12-30T00:00:00"/>
    <m/>
    <m/>
    <m/>
    <m/>
    <m/>
    <m/>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s v="02/04/2024"/>
    <s v="COLQUIRI"/>
    <m/>
    <m/>
    <x v="71"/>
    <s v="EMC-SIMA-010/2024"/>
    <n v="33300"/>
    <n v="1"/>
    <s v=" "/>
    <s v="PZA"/>
    <n v="1"/>
    <m/>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s v="02/04/2024"/>
    <s v="COLQUIRI"/>
    <m/>
    <m/>
    <x v="71"/>
    <s v="EMC-SIMA-010/2024"/>
    <n v="33300"/>
    <n v="2"/>
    <s v=" "/>
    <s v="PZA"/>
    <n v="1"/>
    <m/>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s v="02/04/2024"/>
    <s v="COLQUIRI"/>
    <m/>
    <m/>
    <x v="71"/>
    <s v="EMC-SIMA-010/2024"/>
    <n v="33300"/>
    <n v="3"/>
    <s v=" "/>
    <s v="PZA"/>
    <n v="1"/>
    <m/>
    <n v="0"/>
    <m/>
    <m/>
    <m/>
    <n v="0"/>
    <n v="0"/>
    <n v="0"/>
    <n v="0"/>
    <n v="1"/>
    <d v="2024-11-18T00:00:00"/>
    <m/>
    <m/>
    <m/>
    <m/>
    <m/>
    <m/>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s v="03/04/2024"/>
    <s v="COLQUIRI"/>
    <m/>
    <m/>
    <x v="73"/>
    <s v="ADQ/MINA-011/2024"/>
    <n v="34600"/>
    <n v="1"/>
    <s v=" MALETAS METALICAS "/>
    <s v="PZA"/>
    <n v="1"/>
    <m/>
    <n v="0"/>
    <m/>
    <m/>
    <m/>
    <n v="0"/>
    <n v="0"/>
    <n v="0"/>
    <n v="0"/>
    <n v="1"/>
    <d v="2024-05-03T00:00:00"/>
    <m/>
    <m/>
    <m/>
    <m/>
    <m/>
    <m/>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m/>
    <s v="COLQUIRI"/>
    <m/>
    <m/>
    <x v="74"/>
    <s v="EMC-PCPL-036/2024"/>
    <n v="39700"/>
    <n v="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PZAS"/>
    <n v="20"/>
    <m/>
    <n v="0"/>
    <m/>
    <m/>
    <m/>
    <n v="0"/>
    <n v="0"/>
    <n v="0"/>
    <n v="0"/>
    <n v="20"/>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m/>
    <s v="COLQUIRI"/>
    <m/>
    <m/>
    <x v="74"/>
    <s v="EMC-PCPL-036/2024"/>
    <n v="39700"/>
    <n v="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PZAS"/>
    <n v="15"/>
    <m/>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m/>
    <s v="COLQUIRI"/>
    <m/>
    <m/>
    <x v="74"/>
    <s v="EMC-PCPL-036/2024"/>
    <n v="39700"/>
    <n v="3"/>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PZAS"/>
    <n v="15"/>
    <m/>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m/>
    <s v="COLQUIRI"/>
    <m/>
    <m/>
    <x v="74"/>
    <s v="EMC-PCPL-036/2024"/>
    <n v="39700"/>
    <n v="4"/>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PZAS"/>
    <n v="5"/>
    <m/>
    <n v="0"/>
    <m/>
    <m/>
    <m/>
    <n v="0"/>
    <n v="0"/>
    <n v="0"/>
    <n v="0"/>
    <n v="5"/>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m/>
    <s v="COLQUIRI"/>
    <m/>
    <m/>
    <x v="75"/>
    <s v="EMC-PCPL-034/2024"/>
    <n v="39700"/>
    <n v="1"/>
    <s v="LUMINARIA CAMPANA LED_x000a_Modelo: BY698P CW PSD ENB_x000a_Potencia Nominal: 230W_x000a_Tensión Nominal: 220-240VAC_x000a_Frecuencia: 50/60Hz_x000a_Color: 6500K_x000a_Angulo de Apertura: 120°_x000a_Grado de Protección:  IP65 "/>
    <s v="Pzas."/>
    <n v="10"/>
    <m/>
    <n v="0"/>
    <m/>
    <m/>
    <m/>
    <n v="0"/>
    <n v="0"/>
    <n v="0"/>
    <n v="0"/>
    <n v="1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m/>
    <s v="COLQUIRI"/>
    <m/>
    <m/>
    <x v="75"/>
    <s v="EMC-PCPL-034/2024"/>
    <n v="39700"/>
    <n v="2"/>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Pzas."/>
    <n v="8"/>
    <m/>
    <n v="0"/>
    <m/>
    <m/>
    <m/>
    <n v="0"/>
    <n v="0"/>
    <n v="0"/>
    <n v="0"/>
    <n v="8"/>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m/>
    <s v="COLQUIRI"/>
    <m/>
    <m/>
    <x v="75"/>
    <s v="EMC-PCPL-034/2024"/>
    <n v="39700"/>
    <n v="3"/>
    <s v="LUMINARIA COMPLETA PARA TUBOS LED c/acrílico_x000a_Número de tubos LED: 2_x000a_Potencia de tubos LED: 16 W - T8_x000a_Tensión nominal: 220-240VAC_x000a_Temperatura de color: 6500K_x000a_Incluir: los tubos LED_x000a_Grado de protección: IP65 "/>
    <s v="Pzas."/>
    <n v="20"/>
    <m/>
    <n v="0"/>
    <m/>
    <m/>
    <m/>
    <n v="0"/>
    <n v="0"/>
    <n v="0"/>
    <n v="0"/>
    <n v="2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m/>
    <s v="COLQUIRI"/>
    <m/>
    <m/>
    <x v="75"/>
    <s v="EMC-PCPL-034/2024"/>
    <n v="39700"/>
    <n v="4"/>
    <s v="FOTOCÉLULA ELECTRÓNICO_x000a_Tensión de Nominal: 220 VAC._x000a_Potencia Activa: 1000W_x000a_Potencia Aparente: 1800VA_x000a_Grado de protección: IP65 "/>
    <s v="Pzas."/>
    <n v="50"/>
    <m/>
    <n v="0"/>
    <m/>
    <m/>
    <m/>
    <n v="0"/>
    <n v="0"/>
    <n v="0"/>
    <n v="0"/>
    <n v="5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m/>
    <s v="COLQUIRI"/>
    <m/>
    <m/>
    <x v="75"/>
    <s v="EMC-PCPL-034/2024"/>
    <n v="39700"/>
    <n v="5"/>
    <s v="TUBO LED_x000a_Potencia Nominal: 18W_x000a_Temperatura de color: 6500K _x000a_Medida de tubos LED: T8 de 1200 mm_x000a_Tensión nominal: 220-240VAC "/>
    <s v="Pzas."/>
    <n v="200"/>
    <m/>
    <n v="0"/>
    <m/>
    <m/>
    <m/>
    <n v="0"/>
    <n v="0"/>
    <n v="0"/>
    <n v="0"/>
    <n v="200"/>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m/>
    <s v="COLQUIRI"/>
    <m/>
    <m/>
    <x v="76"/>
    <s v="ADQ. MANTTO Y SERV. 20/2024"/>
    <n v="39700"/>
    <n v="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ZA"/>
    <n v="407"/>
    <m/>
    <n v="0"/>
    <m/>
    <m/>
    <m/>
    <n v="0"/>
    <n v="0"/>
    <n v="0"/>
    <n v="0"/>
    <n v="407"/>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m/>
    <s v="COLQUIRI"/>
    <m/>
    <m/>
    <x v="76"/>
    <s v="ADQ. MANTTO Y SERV. 20/2024"/>
    <n v="39700"/>
    <n v="2"/>
    <s v="CINTA VULCANIZANTE DE HULE AUTOFUSIONABLE 3/4&quot; X 9,10 M, 3M SCOTCH-23 "/>
    <s v="PZA"/>
    <n v="140"/>
    <m/>
    <n v="0"/>
    <m/>
    <m/>
    <m/>
    <n v="0"/>
    <n v="0"/>
    <n v="0"/>
    <n v="0"/>
    <n v="14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m/>
    <s v="COLQUIRI"/>
    <m/>
    <m/>
    <x v="77"/>
    <s v="ADQ. MANTTO Y SERV. 18/2024"/>
    <n v="39700"/>
    <n v="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KG"/>
    <n v="75"/>
    <m/>
    <n v="0"/>
    <m/>
    <m/>
    <m/>
    <n v="0"/>
    <n v="0"/>
    <n v="0"/>
    <n v="0"/>
    <n v="7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m/>
    <s v="COLQUIRI"/>
    <m/>
    <m/>
    <x v="77"/>
    <s v="ADQ. MANTTO Y SERV. 18/2024"/>
    <n v="39700"/>
    <n v="2"/>
    <s v="Electrodo E312-16 - AWS A5.4-92 Ø = 3,25 mm (1/8&quot;) para acero inox "/>
    <s v="KG"/>
    <n v="25"/>
    <m/>
    <n v="0"/>
    <m/>
    <m/>
    <m/>
    <n v="0"/>
    <n v="0"/>
    <n v="0"/>
    <n v="0"/>
    <n v="2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m/>
    <s v="COLQUIRI"/>
    <m/>
    <m/>
    <x v="77"/>
    <s v="ADQ. MANTTO Y SERV. 18/2024"/>
    <n v="39700"/>
    <n v="3"/>
    <s v="Electrodo E6013 Ø = 2,4 mm (3/32&quot;) "/>
    <s v="KG"/>
    <n v="50"/>
    <m/>
    <n v="0"/>
    <m/>
    <m/>
    <m/>
    <n v="0"/>
    <n v="0"/>
    <n v="0"/>
    <n v="0"/>
    <n v="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m/>
    <s v="COLQUIRI"/>
    <m/>
    <m/>
    <x v="77"/>
    <s v="ADQ. MANTTO Y SERV. 18/2024"/>
    <n v="39700"/>
    <n v="4"/>
    <s v="Electrodo E6013 Ø = 3,25 mm (1/8&quot;) "/>
    <s v="KG"/>
    <n v="90"/>
    <m/>
    <n v="0"/>
    <m/>
    <m/>
    <m/>
    <n v="0"/>
    <n v="0"/>
    <n v="0"/>
    <n v="0"/>
    <n v="9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m/>
    <s v="COLQUIRI"/>
    <m/>
    <m/>
    <x v="77"/>
    <s v="ADQ. MANTTO Y SERV. 18/2024"/>
    <n v="39700"/>
    <n v="5"/>
    <s v="Electrodo E7018 - AWS A5.1 Ø = 6,30 mm (1/4&quot;) "/>
    <s v="KG"/>
    <n v="550"/>
    <m/>
    <n v="0"/>
    <m/>
    <m/>
    <m/>
    <n v="0"/>
    <n v="0"/>
    <n v="0"/>
    <n v="0"/>
    <n v="5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m/>
    <s v="COLQUIRI"/>
    <m/>
    <m/>
    <x v="77"/>
    <s v="ADQ. MANTTO Y SERV. 18/2024"/>
    <n v="39700"/>
    <n v="6"/>
    <s v="Electrodo E-Cu Sn-A Ø=1/8&quot; "/>
    <s v="KG"/>
    <n v="25"/>
    <m/>
    <n v="0"/>
    <m/>
    <m/>
    <m/>
    <n v="0"/>
    <n v="0"/>
    <n v="0"/>
    <n v="0"/>
    <n v="2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m/>
    <s v="COLQUIRI"/>
    <m/>
    <m/>
    <x v="78"/>
    <s v="EMC-SIMA-015/2024"/>
    <n v="34600"/>
    <n v="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Pza."/>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m/>
    <s v="COLQUIRI"/>
    <m/>
    <m/>
    <x v="78"/>
    <s v="EMC-SIMA-015/2024"/>
    <n v="34600"/>
    <n v="2"/>
    <s v="Tubería galvanizada de 1/2&quot;X 6 m "/>
    <s v="Pza."/>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m/>
    <s v="COLQUIRI"/>
    <m/>
    <m/>
    <x v="78"/>
    <s v="EMC-SIMA-015/2024"/>
    <n v="34600"/>
    <n v="3"/>
    <s v="Tubería galvanizada de 1&quot;X6 m "/>
    <s v="Pza."/>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m/>
    <s v="COLQUIRI"/>
    <m/>
    <m/>
    <x v="78"/>
    <s v="EMC-SIMA-015/2024"/>
    <n v="34600"/>
    <n v="4"/>
    <s v="clavos de 2&quot; "/>
    <s v="KG"/>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m/>
    <s v="COLQUIRI"/>
    <m/>
    <m/>
    <x v="78"/>
    <s v="EMC-SIMA-015/2024"/>
    <n v="34600"/>
    <n v="5"/>
    <s v="clavos de  4&quot; "/>
    <s v="KG"/>
    <n v="10"/>
    <m/>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m/>
    <s v="COLQUIRI"/>
    <m/>
    <m/>
    <x v="78"/>
    <s v="EMC-SIMA-015/2024"/>
    <n v="34600"/>
    <n v="6"/>
    <s v="clavos de  1/2&quot; "/>
    <s v="KG"/>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m/>
    <s v="COLQUIRI"/>
    <m/>
    <m/>
    <x v="78"/>
    <s v="EMC-SIMA-015/2024"/>
    <n v="34600"/>
    <n v="7"/>
    <s v="clavos de calamina "/>
    <s v="KG"/>
    <n v="10"/>
    <m/>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m/>
    <s v="COLQUIRI"/>
    <m/>
    <m/>
    <x v="78"/>
    <s v="EMC-SIMA-015/2024"/>
    <n v="34600"/>
    <n v="8"/>
    <s v="Perno 1/4x1/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m/>
    <s v="COLQUIRI"/>
    <m/>
    <m/>
    <x v="78"/>
    <s v="EMC-SIMA-015/2024"/>
    <n v="34600"/>
    <n v="9"/>
    <s v="Perno 1/4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m/>
    <s v="COLQUIRI"/>
    <m/>
    <m/>
    <x v="78"/>
    <s v="EMC-SIMA-015/2024"/>
    <n v="34600"/>
    <n v="10"/>
    <s v="Perno 1/2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m/>
    <s v="COLQUIRI"/>
    <m/>
    <m/>
    <x v="78"/>
    <s v="EMC-SIMA-015/2024"/>
    <n v="34600"/>
    <n v="11"/>
    <s v="Perno 1/2x4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m/>
    <s v="COLQUIRI"/>
    <m/>
    <m/>
    <x v="78"/>
    <s v="EMC-SIMA-015/2024"/>
    <n v="34600"/>
    <n v="12"/>
    <s v="Perno 1/2x6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m/>
    <s v="COLQUIRI"/>
    <m/>
    <m/>
    <x v="78"/>
    <s v="EMC-SIMA-015/2024"/>
    <n v="34600"/>
    <n v="13"/>
    <s v="Perno 1/2x10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m/>
    <s v="COLQUIRI"/>
    <m/>
    <m/>
    <x v="78"/>
    <s v="EMC-SIMA-015/2024"/>
    <n v="34600"/>
    <n v="14"/>
    <s v="Perno 3/8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m/>
    <s v="COLQUIRI"/>
    <m/>
    <m/>
    <x v="78"/>
    <s v="EMC-SIMA-015/2024"/>
    <n v="34600"/>
    <n v="15"/>
    <s v="Perno 3/8x4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m/>
    <s v="COLQUIRI"/>
    <m/>
    <m/>
    <x v="78"/>
    <s v="EMC-SIMA-015/2024"/>
    <n v="34600"/>
    <n v="16"/>
    <s v="Perno 3/8x6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m/>
    <s v="COLQUIRI"/>
    <m/>
    <m/>
    <x v="78"/>
    <s v="EMC-SIMA-015/2024"/>
    <n v="34600"/>
    <n v="17"/>
    <s v="Perno 3/8x10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m/>
    <s v="COLQUIRI"/>
    <m/>
    <m/>
    <x v="78"/>
    <s v="EMC-SIMA-015/2024"/>
    <n v="34600"/>
    <n v="18"/>
    <s v="angular de 3/4&quot;X1/8&quot; "/>
    <s v="Pzas "/>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m/>
    <s v="COLQUIRI"/>
    <m/>
    <m/>
    <x v="78"/>
    <s v="EMC-SIMA-015/2024"/>
    <n v="34600"/>
    <n v="19"/>
    <s v="remaches de 8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m/>
    <s v="COLQUIRI"/>
    <m/>
    <m/>
    <x v="78"/>
    <s v="EMC-SIMA-015/2024"/>
    <n v="34600"/>
    <n v="20"/>
    <s v="remaches de 10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m/>
    <s v="COLQUIRI"/>
    <m/>
    <m/>
    <x v="78"/>
    <s v="EMC-SIMA-015/2024"/>
    <n v="34600"/>
    <n v="21"/>
    <s v="remaches de 12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m/>
    <s v="COLQUIRI"/>
    <m/>
    <m/>
    <x v="78"/>
    <s v="EMC-SIMA-015/2024"/>
    <n v="34600"/>
    <n v="22"/>
    <s v="remaches de 14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m/>
    <s v="COLQUIRI"/>
    <m/>
    <m/>
    <x v="78"/>
    <s v="EMC-SIMA-015/2024"/>
    <n v="34600"/>
    <n v="23"/>
    <s v="Calamina Plana Nº28 de 1 metro de ancho por 20 metros de largo. "/>
    <s v="Rollos"/>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m/>
    <s v="COLQUIRI"/>
    <m/>
    <m/>
    <x v="78"/>
    <s v="EMC-SIMA-015/2024"/>
    <n v="34600"/>
    <n v="24"/>
    <s v="Plancha de acero de 1/32&quot;X2X1 metros "/>
    <s v="PZAS"/>
    <n v="20"/>
    <m/>
    <n v="0"/>
    <m/>
    <m/>
    <m/>
    <n v="0"/>
    <n v="0"/>
    <n v="0"/>
    <n v="0"/>
    <n v="20"/>
    <d v="1899-12-30T00:00:00"/>
    <m/>
    <m/>
    <m/>
    <m/>
    <m/>
    <m/>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m/>
    <s v="COLQUIRI"/>
    <m/>
    <m/>
    <x v="79"/>
    <s v="EMC/ADQ-ALM.003/2024"/>
    <n v="43110"/>
    <n v="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PZAS"/>
    <n v="2"/>
    <m/>
    <n v="0"/>
    <m/>
    <m/>
    <m/>
    <n v="0"/>
    <n v="0"/>
    <n v="0"/>
    <n v="0"/>
    <n v="2"/>
    <d v="1899-12-30T00:00:00"/>
    <m/>
    <m/>
    <m/>
    <m/>
    <m/>
    <m/>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m/>
    <s v="COLQUIRI"/>
    <m/>
    <m/>
    <x v="80"/>
    <s v="ADQ/BISO-P-006/2024"/>
    <n v="31110"/>
    <n v="1"/>
    <s v="SERVICIO DE ALIMENTACION RANCHO 1  "/>
    <s v="PZAS"/>
    <n v="1"/>
    <m/>
    <n v="0"/>
    <m/>
    <m/>
    <m/>
    <n v="0"/>
    <n v="0"/>
    <n v="0"/>
    <n v="0"/>
    <n v="1"/>
    <d v="1899-12-30T00:00:00"/>
    <m/>
    <m/>
    <m/>
    <m/>
    <m/>
    <m/>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m/>
    <s v="COLQUIRI"/>
    <m/>
    <m/>
    <x v="81"/>
    <s v="ADQ/BISO-P-008/2024"/>
    <n v="33200"/>
    <n v="1"/>
    <s v="MOCHILAS ESCOLARES  "/>
    <s v="PZA"/>
    <n v="1"/>
    <m/>
    <n v="0"/>
    <m/>
    <m/>
    <m/>
    <n v="0"/>
    <n v="0"/>
    <n v="0"/>
    <n v="0"/>
    <n v="1"/>
    <d v="1899-12-30T00:00:00"/>
    <m/>
    <m/>
    <m/>
    <m/>
    <m/>
    <m/>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m/>
    <s v="COLQUIRI"/>
    <m/>
    <m/>
    <x v="82"/>
    <s v="CMB/EMC/O.CIV-ADQ/003/2024"/>
    <n v="34700"/>
    <n v="1"/>
    <s v="PIEDRA BRUTA "/>
    <s v="PZAS"/>
    <n v="1"/>
    <m/>
    <n v="0"/>
    <m/>
    <m/>
    <m/>
    <n v="0"/>
    <n v="0"/>
    <n v="0"/>
    <n v="0"/>
    <n v="1"/>
    <d v="1900-08-17T00:00:00"/>
    <m/>
    <m/>
    <m/>
    <m/>
    <m/>
    <m/>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s v="27/03/2024"/>
    <s v="COLQUIRI"/>
    <m/>
    <m/>
    <x v="83"/>
    <s v="ADQ. MANTTO Y SERV. 10/2024"/>
    <n v="39800"/>
    <n v="1"/>
    <s v="BEARING, PIN Y BUSHING PARA SCOOPTRAM ST2G "/>
    <s v="PZAS"/>
    <n v="5"/>
    <m/>
    <n v="0"/>
    <m/>
    <m/>
    <m/>
    <n v="0"/>
    <n v="0"/>
    <n v="0"/>
    <n v="0"/>
    <n v="5"/>
    <d v="2024-04-21T00:00:00"/>
    <m/>
    <m/>
    <m/>
    <m/>
    <m/>
    <m/>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m/>
    <s v="COLQUIRI"/>
    <m/>
    <m/>
    <x v="84"/>
    <s v="ADQ. MANTTO Y SERV. 21/2024"/>
    <n v="43700"/>
    <n v="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PZA"/>
    <n v="1"/>
    <m/>
    <n v="0"/>
    <m/>
    <m/>
    <m/>
    <n v="0"/>
    <n v="0"/>
    <n v="0"/>
    <n v="0"/>
    <n v="1"/>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m/>
    <s v="COLQUIRI"/>
    <m/>
    <m/>
    <x v="85"/>
    <s v="ADQ. MANTTO Y SERV. 19/2024"/>
    <n v="39800"/>
    <n v="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PZA"/>
    <n v="26"/>
    <m/>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m/>
    <s v="COLQUIRI"/>
    <m/>
    <m/>
    <x v="85"/>
    <s v="ADQ. MANTTO Y SERV. 19/2024"/>
    <n v="39800"/>
    <n v="2"/>
    <s v="Rodamiento cónico 32209 "/>
    <s v="PZA"/>
    <n v="20"/>
    <m/>
    <n v="0"/>
    <m/>
    <m/>
    <m/>
    <n v="0"/>
    <n v="0"/>
    <n v="0"/>
    <n v="0"/>
    <n v="2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m/>
    <s v="COLQUIRI"/>
    <m/>
    <m/>
    <x v="85"/>
    <s v="ADQ. MANTTO Y SERV. 19/2024"/>
    <n v="39800"/>
    <n v="3"/>
    <s v="Rodamiento cónico 482/472 "/>
    <s v="PZA"/>
    <n v="10"/>
    <m/>
    <n v="0"/>
    <m/>
    <m/>
    <m/>
    <n v="0"/>
    <n v="0"/>
    <n v="0"/>
    <n v="0"/>
    <n v="1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m/>
    <s v="COLQUIRI"/>
    <m/>
    <m/>
    <x v="85"/>
    <s v="ADQ. MANTTO Y SERV. 19/2024"/>
    <n v="39800"/>
    <n v="4"/>
    <s v="Rodamiento cónico 580/572 "/>
    <s v="PZA"/>
    <n v="8"/>
    <m/>
    <n v="0"/>
    <m/>
    <m/>
    <m/>
    <n v="0"/>
    <n v="0"/>
    <n v="0"/>
    <n v="0"/>
    <n v="8"/>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m/>
    <s v="COLQUIRI"/>
    <m/>
    <m/>
    <x v="85"/>
    <s v="ADQ. MANTTO Y SERV. 19/2024"/>
    <n v="39800"/>
    <n v="5"/>
    <s v="Rodamiento cónico 594 / 592 A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m/>
    <s v="COLQUIRI"/>
    <m/>
    <m/>
    <x v="85"/>
    <s v="ADQ. MANTTO Y SERV. 19/2024"/>
    <n v="39800"/>
    <n v="6"/>
    <s v="Rodamiento cónico 749 "/>
    <s v="PZA"/>
    <n v="26"/>
    <m/>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m/>
    <s v="COLQUIRI"/>
    <m/>
    <m/>
    <x v="85"/>
    <s v="ADQ. MANTTO Y SERV. 19/2024"/>
    <n v="39800"/>
    <n v="7"/>
    <s v="Rodamiento de contacto angular doble hilera 5307-C3 "/>
    <s v="PZA"/>
    <n v="9"/>
    <m/>
    <n v="0"/>
    <m/>
    <m/>
    <m/>
    <n v="0"/>
    <n v="0"/>
    <n v="0"/>
    <n v="0"/>
    <n v="9"/>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m/>
    <s v="COLQUIRI"/>
    <m/>
    <m/>
    <x v="85"/>
    <s v="ADQ. MANTTO Y SERV. 19/2024"/>
    <n v="39800"/>
    <n v="8"/>
    <s v="Rodamiento de contacto angular una hilera 7313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m/>
    <s v="COLQUIRI"/>
    <m/>
    <m/>
    <x v="85"/>
    <s v="ADQ. MANTTO Y SERV. 19/2024"/>
    <n v="39800"/>
    <n v="9"/>
    <s v="Rodamiento de contacto angular una hilera 7314 B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m/>
    <s v="COLQUIRI"/>
    <m/>
    <m/>
    <x v="85"/>
    <s v="ADQ. MANTTO Y SERV. 19/2024"/>
    <n v="39800"/>
    <n v="10"/>
    <s v="Rodamiento de rodillos cilíndricos NU 412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m/>
    <s v="COLQUIRI"/>
    <m/>
    <m/>
    <x v="85"/>
    <s v="ADQ. MANTTO Y SERV. 19/2024"/>
    <n v="39800"/>
    <n v="11"/>
    <s v="Rodamiento oscilante de rodillos a rótula 2215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m/>
    <s v="COLQUIRI"/>
    <m/>
    <m/>
    <x v="85"/>
    <s v="ADQ. MANTTO Y SERV. 19/2024"/>
    <n v="39800"/>
    <n v="12"/>
    <s v="Rodamiento oscilante de rodillos a rótula 22312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m/>
    <s v="COLQUIRI"/>
    <m/>
    <m/>
    <x v="85"/>
    <s v="ADQ. MANTTO Y SERV. 19/2024"/>
    <n v="39800"/>
    <n v="13"/>
    <s v="Rodamiento oscilante de rodillos a rótula 22314 E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m/>
    <s v="COLQUIRI"/>
    <m/>
    <m/>
    <x v="85"/>
    <s v="ADQ. MANTTO Y SERV. 19/2024"/>
    <n v="39800"/>
    <n v="14"/>
    <s v="Rodamiento rígido de bolas 6307-C3 "/>
    <s v="PZA"/>
    <n v="6"/>
    <m/>
    <n v="0"/>
    <m/>
    <m/>
    <m/>
    <n v="0"/>
    <n v="0"/>
    <n v="0"/>
    <n v="0"/>
    <n v="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m/>
    <s v="COLQUIRI"/>
    <m/>
    <m/>
    <x v="85"/>
    <s v="ADQ. MANTTO Y SERV. 19/2024"/>
    <n v="39800"/>
    <n v="15"/>
    <s v="Rodamiento rígido de bolas 6308 - c3 "/>
    <s v="PZA"/>
    <n v="2"/>
    <m/>
    <n v="0"/>
    <m/>
    <m/>
    <m/>
    <n v="0"/>
    <n v="0"/>
    <n v="0"/>
    <n v="0"/>
    <n v="2"/>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m/>
    <s v="COLQUIRI"/>
    <m/>
    <m/>
    <x v="86"/>
    <s v="ADQ/MINA-025/2024"/>
    <n v="34300"/>
    <n v="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PZA"/>
    <n v="24"/>
    <m/>
    <n v="0"/>
    <m/>
    <m/>
    <m/>
    <n v="0"/>
    <n v="0"/>
    <n v="0"/>
    <n v="0"/>
    <n v="2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m/>
    <s v="COLQUIRI"/>
    <m/>
    <m/>
    <x v="86"/>
    <s v="ADQ/MINA-025/2024"/>
    <n v="34300"/>
    <n v="2"/>
    <s v="LLANTA DE GOMA 7,50 R 16 CON CAMARA Y PONCHILLO DE FABRICACION RECIENTE "/>
    <s v="PZA"/>
    <n v="14"/>
    <m/>
    <n v="0"/>
    <m/>
    <m/>
    <m/>
    <n v="0"/>
    <n v="0"/>
    <n v="0"/>
    <n v="0"/>
    <n v="1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m/>
    <s v="COLQUIRI"/>
    <m/>
    <m/>
    <x v="86"/>
    <s v="ADQ/MINA-025/2024"/>
    <n v="34300"/>
    <n v="3"/>
    <s v="LLANTA DE GOMA 215/75R17,5 PANTANERA 16 PR. PRC. PARA TOYOTA COASTER DE FABRICACION RECIENTE "/>
    <s v="PZA"/>
    <n v="4"/>
    <m/>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m/>
    <s v="COLQUIRI"/>
    <m/>
    <m/>
    <x v="86"/>
    <s v="ADQ/MINA-025/2024"/>
    <n v="34300"/>
    <n v="4"/>
    <s v="LLANTA 265/70R19,5 PANTANERA TUBULAR 16 PR. PRC. DE FABRICACION RECIENTE "/>
    <s v="PZA"/>
    <n v="4"/>
    <m/>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m/>
    <s v="COLQUIRI"/>
    <m/>
    <m/>
    <x v="86"/>
    <s v="ADQ/MINA-025/2024"/>
    <n v="34300"/>
    <n v="5"/>
    <s v="12R20 CAMARA Y PONCHILLO "/>
    <s v="PZAS"/>
    <n v="11"/>
    <m/>
    <n v="0"/>
    <m/>
    <m/>
    <m/>
    <n v="0"/>
    <n v="0"/>
    <n v="0"/>
    <n v="0"/>
    <n v="11"/>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m/>
    <s v="COLQUIRI"/>
    <m/>
    <m/>
    <x v="86"/>
    <s v="ADQ/MINA-025/2024"/>
    <n v="34300"/>
    <n v="6"/>
    <s v="LLANTA 7,00R16 + CAMARA Y PONCHILLO "/>
    <s v="PZAS"/>
    <n v="8"/>
    <m/>
    <n v="0"/>
    <m/>
    <m/>
    <m/>
    <n v="0"/>
    <n v="0"/>
    <n v="0"/>
    <n v="0"/>
    <n v="8"/>
    <d v="1899-12-30T00:00:00"/>
    <m/>
    <m/>
    <m/>
    <m/>
    <m/>
    <m/>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m/>
    <s v="COLQUIRI"/>
    <m/>
    <m/>
    <x v="87"/>
    <s v="ADQ/MINA-021/2024"/>
    <n v="34600"/>
    <n v="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PZAS"/>
    <n v="70"/>
    <m/>
    <n v="0"/>
    <m/>
    <m/>
    <m/>
    <n v="0"/>
    <n v="0"/>
    <n v="0"/>
    <n v="0"/>
    <n v="70"/>
    <d v="1899-12-30T00:00:00"/>
    <m/>
    <m/>
    <m/>
    <m/>
    <m/>
    <m/>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m/>
    <s v="COLQUIRI"/>
    <m/>
    <m/>
    <x v="88"/>
    <s v="ADQ/MINA-022/2024"/>
    <n v="43700"/>
    <n v="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PZA"/>
    <n v="2"/>
    <m/>
    <n v="0"/>
    <m/>
    <m/>
    <m/>
    <n v="0"/>
    <n v="0"/>
    <n v="0"/>
    <n v="0"/>
    <n v="2"/>
    <d v="1899-12-30T00:00:00"/>
    <m/>
    <m/>
    <m/>
    <m/>
    <m/>
    <m/>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m/>
    <s v="COLQUIRI"/>
    <m/>
    <m/>
    <x v="89"/>
    <s v="EMC-SIMA-017-2024"/>
    <n v="34200"/>
    <n v="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KG"/>
    <n v="15000"/>
    <m/>
    <n v="0"/>
    <m/>
    <m/>
    <m/>
    <n v="0"/>
    <n v="0"/>
    <n v="0"/>
    <n v="0"/>
    <n v="1500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m/>
    <s v="COLQUIRI"/>
    <m/>
    <m/>
    <x v="90"/>
    <s v="EMC – PCPL– 35/2024"/>
    <n v="34200"/>
    <n v="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KG"/>
    <n v="70"/>
    <m/>
    <n v="0"/>
    <m/>
    <m/>
    <m/>
    <n v="0"/>
    <n v="0"/>
    <n v="0"/>
    <n v="0"/>
    <n v="7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m/>
    <s v="COLQUIRI"/>
    <m/>
    <m/>
    <x v="90"/>
    <s v="EMC – PCPL– 35/2024"/>
    <n v="34200"/>
    <n v="2"/>
    <s v="CATALIZADOR PARA PEGAMENTO CEMENTO VULCANIZANTE _x000a_TIP TOP HARDENER E-40 -30 gr (0,03 gr)_x000a_Envase de 30 gr (0,03 kg) cada uno_x000a_Estado Fisico: Liquido_x000a_Color: Transparente_x000a_amarillento Contenido: 30 gr. "/>
    <s v="KG"/>
    <n v="3"/>
    <m/>
    <n v="0"/>
    <m/>
    <m/>
    <m/>
    <n v="0"/>
    <n v="0"/>
    <n v="0"/>
    <n v="0"/>
    <n v="3"/>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m/>
    <s v="COLQUIRI"/>
    <m/>
    <m/>
    <x v="90"/>
    <s v="EMC – PCPL– 35/2024"/>
    <n v="34200"/>
    <n v="3"/>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JGOS"/>
    <n v="34"/>
    <m/>
    <n v="0"/>
    <m/>
    <m/>
    <m/>
    <n v="0"/>
    <n v="0"/>
    <n v="0"/>
    <n v="0"/>
    <n v="3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m/>
    <s v="COLQUIRI"/>
    <m/>
    <m/>
    <x v="91"/>
    <s v="ADQ. MANTTO Y SERV. 23/2024"/>
    <n v="39800"/>
    <n v="1"/>
    <s v="PISTON REPUESTOS PARA REPARACION DE MOTOR DEUTZ BF4M1013C_x000a_ Plazo de entrega: 60 días calendario _x000a_ Lugar de entrega: Almacenes Empresa Minera Colquiri._x000a_ Debe presentar garantía: 1 año calendario"/>
    <s v="PZA"/>
    <n v="16"/>
    <m/>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m/>
    <s v="COLQUIRI"/>
    <m/>
    <m/>
    <x v="91"/>
    <s v="ADQ. MANTTO Y SERV. 23/2024"/>
    <n v="39800"/>
    <n v="2"/>
    <s v="CYLINDER LINER "/>
    <s v="PZA"/>
    <n v="16"/>
    <m/>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m/>
    <s v="COLQUIRI"/>
    <m/>
    <m/>
    <x v="91"/>
    <s v="ADQ. MANTTO Y SERV. 23/2024"/>
    <n v="39800"/>
    <n v="3"/>
    <s v="ROT SHAFT LIP SEAL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m/>
    <s v="COLQUIRI"/>
    <m/>
    <m/>
    <x v="91"/>
    <s v="ADQ. MANTTO Y SERV. 23/2024"/>
    <n v="39800"/>
    <n v="4"/>
    <s v="BIG END BEARING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m/>
    <s v="COLQUIRI"/>
    <m/>
    <m/>
    <x v="91"/>
    <s v="ADQ. MANTTO Y SERV. 23/2024"/>
    <n v="39800"/>
    <n v="5"/>
    <s v="MAIN BEARING "/>
    <s v="PZA"/>
    <n v="30"/>
    <m/>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m/>
    <s v="COLQUIRI"/>
    <m/>
    <m/>
    <x v="91"/>
    <s v="ADQ. MANTTO Y SERV. 23/2024"/>
    <n v="39800"/>
    <n v="6"/>
    <s v="VALVE SEAT INSERT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m/>
    <s v="COLQUIRI"/>
    <m/>
    <m/>
    <x v="91"/>
    <s v="ADQ. MANTTO Y SERV. 23/2024"/>
    <n v="39800"/>
    <n v="7"/>
    <s v="VALVE SEAT INSERT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m/>
    <s v="COLQUIRI"/>
    <m/>
    <m/>
    <x v="91"/>
    <s v="ADQ. MANTTO Y SERV. 23/2024"/>
    <n v="39800"/>
    <n v="8"/>
    <s v="VALVE GUIDE "/>
    <s v="PZA"/>
    <n v="48"/>
    <m/>
    <n v="0"/>
    <m/>
    <m/>
    <m/>
    <n v="0"/>
    <n v="0"/>
    <n v="0"/>
    <n v="0"/>
    <n v="4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m/>
    <s v="COLQUIRI"/>
    <m/>
    <m/>
    <x v="91"/>
    <s v="ADQ. MANTTO Y SERV. 23/2024"/>
    <n v="39800"/>
    <n v="9"/>
    <s v="O‐SEAL "/>
    <s v="PZA"/>
    <n v="64"/>
    <m/>
    <n v="0"/>
    <m/>
    <m/>
    <m/>
    <n v="0"/>
    <n v="0"/>
    <n v="0"/>
    <n v="0"/>
    <n v="6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m/>
    <s v="COLQUIRI"/>
    <m/>
    <m/>
    <x v="91"/>
    <s v="ADQ. MANTTO Y SERV. 23/2024"/>
    <n v="39800"/>
    <n v="10"/>
    <s v="ROT SHAFT LIP SEAL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m/>
    <s v="COLQUIRI"/>
    <m/>
    <m/>
    <x v="91"/>
    <s v="ADQ. MANTTO Y SERV. 23/2024"/>
    <n v="39800"/>
    <n v="11"/>
    <s v="HYDRAUL. OIL COOLER "/>
    <s v="PZA"/>
    <n v="2"/>
    <m/>
    <n v="0"/>
    <m/>
    <m/>
    <m/>
    <n v="0"/>
    <n v="0"/>
    <n v="0"/>
    <n v="0"/>
    <n v="2"/>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m/>
    <s v="COLQUIRI"/>
    <m/>
    <m/>
    <x v="91"/>
    <s v="ADQ. MANTTO Y SERV. 23/2024"/>
    <n v="39800"/>
    <n v="12"/>
    <s v="FUEL INJECT PUMP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m/>
    <s v="COLQUIRI"/>
    <m/>
    <m/>
    <x v="91"/>
    <s v="ADQ. MANTTO Y SERV. 23/2024"/>
    <n v="39800"/>
    <n v="13"/>
    <s v="O ‐ SEAL "/>
    <s v="PZA"/>
    <n v="20"/>
    <m/>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m/>
    <s v="COLQUIRI"/>
    <m/>
    <m/>
    <x v="91"/>
    <s v="ADQ. MANTTO Y SERV. 23/2024"/>
    <n v="39800"/>
    <n v="14"/>
    <s v="SHIM "/>
    <s v="PZA"/>
    <n v="9"/>
    <m/>
    <n v="0"/>
    <m/>
    <m/>
    <m/>
    <n v="0"/>
    <n v="0"/>
    <n v="0"/>
    <n v="0"/>
    <n v="9"/>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m/>
    <s v="COLQUIRI"/>
    <m/>
    <m/>
    <x v="91"/>
    <s v="ADQ. MANTTO Y SERV. 23/2024"/>
    <n v="39800"/>
    <n v="15"/>
    <s v="FUEL INJECTOR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m/>
    <s v="COLQUIRI"/>
    <m/>
    <m/>
    <x v="91"/>
    <s v="ADQ. MANTTO Y SERV. 23/2024"/>
    <n v="39800"/>
    <n v="16"/>
    <s v="FUEL PUMP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m/>
    <s v="COLQUIRI"/>
    <m/>
    <m/>
    <x v="91"/>
    <s v="ADQ. MANTTO Y SERV. 23/2024"/>
    <n v="39800"/>
    <n v="17"/>
    <s v="CONTROLLER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m/>
    <s v="COLQUIRI"/>
    <m/>
    <m/>
    <x v="91"/>
    <s v="ADQ. MANTTO Y SERV. 23/2024"/>
    <n v="39800"/>
    <n v="18"/>
    <s v="SUPPORT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m/>
    <s v="COLQUIRI"/>
    <m/>
    <m/>
    <x v="91"/>
    <s v="ADQ. MANTTO Y SERV. 23/2024"/>
    <n v="39800"/>
    <n v="19"/>
    <s v="BRAKET "/>
    <s v="PZA"/>
    <n v="8"/>
    <m/>
    <n v="0"/>
    <m/>
    <m/>
    <m/>
    <n v="0"/>
    <n v="0"/>
    <n v="0"/>
    <n v="0"/>
    <n v="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m/>
    <s v="COLQUIRI"/>
    <m/>
    <m/>
    <x v="91"/>
    <s v="ADQ. MANTTO Y SERV. 23/2024"/>
    <n v="39800"/>
    <n v="20"/>
    <s v="O‐SEAL "/>
    <s v="PZA"/>
    <n v="20"/>
    <m/>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m/>
    <s v="COLQUIRI"/>
    <m/>
    <m/>
    <x v="91"/>
    <s v="ADQ. MANTTO Y SERV. 23/2024"/>
    <n v="39800"/>
    <n v="21"/>
    <s v="COOLANT COOLER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m/>
    <s v="COLQUIRI"/>
    <m/>
    <m/>
    <x v="91"/>
    <s v="ADQ. MANTTO Y SERV. 23/2024"/>
    <n v="39800"/>
    <n v="22"/>
    <s v="COOLANT PUMP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m/>
    <s v="COLQUIRI"/>
    <m/>
    <m/>
    <x v="91"/>
    <s v="ADQ. MANTTO Y SERV. 23/2024"/>
    <n v="39800"/>
    <n v="23"/>
    <s v="THERMOSTAT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m/>
    <s v="COLQUIRI"/>
    <m/>
    <m/>
    <x v="91"/>
    <s v="ADQ. MANTTO Y SERV. 23/2024"/>
    <n v="39800"/>
    <n v="24"/>
    <s v="O SEAL "/>
    <s v="PZA"/>
    <n v="30"/>
    <m/>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m/>
    <s v="COLQUIRI"/>
    <m/>
    <m/>
    <x v="91"/>
    <s v="ADQ. MANTTO Y SERV. 23/2024"/>
    <n v="39800"/>
    <n v="25"/>
    <s v="FLANGE "/>
    <s v="PZA"/>
    <n v="4"/>
    <m/>
    <n v="0"/>
    <m/>
    <m/>
    <m/>
    <n v="0"/>
    <n v="0"/>
    <n v="0"/>
    <n v="0"/>
    <n v="4"/>
    <d v="1899-12-30T00:00:00"/>
    <m/>
    <m/>
    <m/>
    <m/>
    <m/>
    <m/>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m/>
    <s v="COLQUIRI"/>
    <m/>
    <m/>
    <x v="91"/>
    <s v="ADQ. MANTTO Y SERV. 23/2024"/>
    <n v="39800"/>
    <n v="26"/>
    <s v="O‐SEAL "/>
    <s v="PZA"/>
    <n v="20"/>
    <m/>
    <n v="0"/>
    <m/>
    <m/>
    <m/>
    <n v="0"/>
    <n v="0"/>
    <n v="0"/>
    <n v="0"/>
    <n v="20"/>
    <d v="1899-12-30T00:00:00"/>
    <m/>
    <m/>
    <m/>
    <m/>
    <m/>
    <m/>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m/>
    <s v="COLQUIRI"/>
    <m/>
    <m/>
    <x v="91"/>
    <s v="ADQ. MANTTO Y SERV. 23/2024"/>
    <n v="39800"/>
    <n v="27"/>
    <s v="COOLANT PIPE "/>
    <s v="PZA"/>
    <n v="2"/>
    <m/>
    <n v="0"/>
    <m/>
    <m/>
    <m/>
    <n v="0"/>
    <n v="0"/>
    <n v="0"/>
    <n v="0"/>
    <n v="2"/>
    <d v="1899-12-30T00:00:00"/>
    <m/>
    <m/>
    <m/>
    <m/>
    <m/>
    <m/>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m/>
    <s v="COLQUIRI"/>
    <m/>
    <m/>
    <x v="91"/>
    <s v="ADQ. MANTTO Y SERV. 23/2024"/>
    <n v="39800"/>
    <n v="28"/>
    <s v="AIR BAFFLE "/>
    <s v="PZA"/>
    <n v="2"/>
    <m/>
    <n v="0"/>
    <m/>
    <m/>
    <m/>
    <n v="0"/>
    <n v="0"/>
    <n v="0"/>
    <n v="0"/>
    <n v="2"/>
    <d v="1899-12-30T00:00:00"/>
    <m/>
    <m/>
    <m/>
    <m/>
    <m/>
    <m/>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m/>
    <s v="COLQUIRI"/>
    <m/>
    <m/>
    <x v="91"/>
    <s v="ADQ. MANTTO Y SERV. 23/2024"/>
    <n v="39800"/>
    <n v="29"/>
    <s v="COOLING FAN "/>
    <s v="PZA"/>
    <n v="4"/>
    <m/>
    <n v="0"/>
    <m/>
    <m/>
    <m/>
    <n v="0"/>
    <n v="0"/>
    <n v="0"/>
    <n v="0"/>
    <n v="4"/>
    <d v="1899-12-30T00:00:00"/>
    <m/>
    <m/>
    <m/>
    <m/>
    <m/>
    <m/>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m/>
    <s v="COLQUIRI"/>
    <m/>
    <m/>
    <x v="91"/>
    <s v="ADQ. MANTTO Y SERV. 23/2024"/>
    <n v="39800"/>
    <n v="30"/>
    <s v="BASE "/>
    <s v="PZA"/>
    <n v="2"/>
    <m/>
    <n v="0"/>
    <m/>
    <m/>
    <m/>
    <n v="0"/>
    <n v="0"/>
    <n v="0"/>
    <n v="0"/>
    <n v="2"/>
    <d v="1899-12-30T00:00:00"/>
    <m/>
    <m/>
    <m/>
    <m/>
    <m/>
    <m/>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m/>
    <s v="COLQUIRI"/>
    <m/>
    <m/>
    <x v="91"/>
    <s v="ADQ. MANTTO Y SERV. 23/2024"/>
    <n v="39800"/>
    <n v="31"/>
    <s v="TOP PART "/>
    <s v="PZA"/>
    <n v="2"/>
    <m/>
    <n v="0"/>
    <m/>
    <m/>
    <m/>
    <n v="0"/>
    <n v="0"/>
    <n v="0"/>
    <n v="0"/>
    <n v="2"/>
    <d v="1899-12-30T00:00:00"/>
    <m/>
    <m/>
    <m/>
    <m/>
    <m/>
    <m/>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m/>
    <s v="COLQUIRI"/>
    <m/>
    <m/>
    <x v="91"/>
    <s v="ADQ. MANTTO Y SERV. 23/2024"/>
    <n v="39800"/>
    <n v="32"/>
    <s v="COVERING HOOD "/>
    <s v="PZA"/>
    <n v="2"/>
    <m/>
    <n v="0"/>
    <m/>
    <m/>
    <m/>
    <n v="0"/>
    <n v="0"/>
    <n v="0"/>
    <n v="0"/>
    <n v="2"/>
    <d v="1899-12-30T00:00:00"/>
    <m/>
    <m/>
    <m/>
    <m/>
    <m/>
    <m/>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m/>
    <s v="COLQUIRI"/>
    <m/>
    <m/>
    <x v="91"/>
    <s v="ADQ. MANTTO Y SERV. 23/2024"/>
    <n v="39800"/>
    <n v="33"/>
    <s v="FIXING BRAKET "/>
    <s v="PZA"/>
    <n v="2"/>
    <m/>
    <n v="0"/>
    <m/>
    <m/>
    <m/>
    <n v="0"/>
    <n v="0"/>
    <n v="0"/>
    <n v="0"/>
    <n v="2"/>
    <d v="1899-12-30T00:00:00"/>
    <m/>
    <m/>
    <m/>
    <m/>
    <m/>
    <m/>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m/>
    <s v="COLQUIRI"/>
    <m/>
    <m/>
    <x v="91"/>
    <s v="ADQ. MANTTO Y SERV. 23/2024"/>
    <n v="39800"/>
    <n v="34"/>
    <s v="AIR BAFFLE "/>
    <s v="PZA"/>
    <n v="2"/>
    <m/>
    <n v="0"/>
    <m/>
    <m/>
    <m/>
    <n v="0"/>
    <n v="0"/>
    <n v="0"/>
    <n v="0"/>
    <n v="2"/>
    <d v="1899-12-30T00:00:00"/>
    <m/>
    <m/>
    <m/>
    <m/>
    <m/>
    <m/>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m/>
    <s v="COLQUIRI"/>
    <m/>
    <m/>
    <x v="91"/>
    <s v="ADQ. MANTTO Y SERV. 23/2024"/>
    <n v="39800"/>
    <n v="35"/>
    <s v="SUPPORT PLATE "/>
    <s v="PZA"/>
    <n v="2"/>
    <m/>
    <n v="0"/>
    <m/>
    <m/>
    <m/>
    <n v="0"/>
    <n v="0"/>
    <n v="0"/>
    <n v="0"/>
    <n v="2"/>
    <d v="1899-12-30T00:00:00"/>
    <m/>
    <m/>
    <m/>
    <m/>
    <m/>
    <m/>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m/>
    <s v="COLQUIRI"/>
    <m/>
    <m/>
    <x v="91"/>
    <s v="ADQ. MANTTO Y SERV. 23/2024"/>
    <n v="39800"/>
    <n v="36"/>
    <s v="CONNECTING SHEET "/>
    <s v="PZA"/>
    <n v="2"/>
    <m/>
    <n v="0"/>
    <m/>
    <m/>
    <m/>
    <n v="0"/>
    <n v="0"/>
    <n v="0"/>
    <n v="0"/>
    <n v="2"/>
    <d v="1899-12-30T00:00:00"/>
    <m/>
    <m/>
    <m/>
    <m/>
    <m/>
    <m/>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m/>
    <s v="COLQUIRI"/>
    <m/>
    <m/>
    <x v="91"/>
    <s v="ADQ. MANTTO Y SERV. 23/2024"/>
    <n v="39800"/>
    <n v="37"/>
    <s v="COVER "/>
    <s v="PZA"/>
    <n v="2"/>
    <m/>
    <n v="0"/>
    <m/>
    <m/>
    <m/>
    <n v="0"/>
    <n v="0"/>
    <n v="0"/>
    <n v="0"/>
    <n v="2"/>
    <d v="1899-12-30T00:00:00"/>
    <m/>
    <m/>
    <m/>
    <m/>
    <m/>
    <m/>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m/>
    <s v="COLQUIRI"/>
    <m/>
    <m/>
    <x v="91"/>
    <s v="ADQ. MANTTO Y SERV. 23/2024"/>
    <n v="39800"/>
    <n v="38"/>
    <s v="END PLATE "/>
    <s v="PZA"/>
    <n v="2"/>
    <m/>
    <n v="0"/>
    <m/>
    <m/>
    <m/>
    <n v="0"/>
    <n v="0"/>
    <n v="0"/>
    <n v="0"/>
    <n v="2"/>
    <d v="1899-12-30T00:00:00"/>
    <m/>
    <m/>
    <m/>
    <m/>
    <m/>
    <m/>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m/>
    <s v="COLQUIRI"/>
    <m/>
    <m/>
    <x v="91"/>
    <s v="ADQ. MANTTO Y SERV. 23/2024"/>
    <n v="39800"/>
    <n v="39"/>
    <s v="EXAHUST PIPE "/>
    <s v="PZA"/>
    <n v="4"/>
    <m/>
    <n v="0"/>
    <m/>
    <m/>
    <m/>
    <n v="0"/>
    <n v="0"/>
    <n v="0"/>
    <n v="0"/>
    <n v="4"/>
    <d v="1899-12-30T00:00:00"/>
    <m/>
    <m/>
    <m/>
    <m/>
    <m/>
    <m/>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m/>
    <s v="COLQUIRI"/>
    <m/>
    <m/>
    <x v="91"/>
    <s v="ADQ. MANTTO Y SERV. 23/2024"/>
    <n v="39800"/>
    <n v="40"/>
    <s v="GASKET "/>
    <s v="PZA"/>
    <n v="12"/>
    <m/>
    <n v="0"/>
    <m/>
    <m/>
    <m/>
    <n v="0"/>
    <n v="0"/>
    <n v="0"/>
    <n v="0"/>
    <n v="12"/>
    <d v="1899-12-30T00:00:00"/>
    <m/>
    <m/>
    <m/>
    <m/>
    <m/>
    <m/>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m/>
    <s v="COLQUIRI"/>
    <m/>
    <m/>
    <x v="91"/>
    <s v="ADQ. MANTTO Y SERV. 23/2024"/>
    <n v="39800"/>
    <n v="41"/>
    <s v="STUD (CYLINDER HEAD) "/>
    <s v="PZA"/>
    <n v="12"/>
    <m/>
    <n v="0"/>
    <m/>
    <m/>
    <m/>
    <n v="0"/>
    <n v="0"/>
    <n v="0"/>
    <n v="0"/>
    <n v="12"/>
    <d v="1899-12-30T00:00:00"/>
    <m/>
    <m/>
    <m/>
    <m/>
    <m/>
    <m/>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m/>
    <s v="COLQUIRI"/>
    <m/>
    <m/>
    <x v="91"/>
    <s v="ADQ. MANTTO Y SERV. 23/2024"/>
    <n v="39800"/>
    <n v="42"/>
    <s v="TURBOCHARGER "/>
    <s v="PZA"/>
    <n v="8"/>
    <m/>
    <n v="0"/>
    <m/>
    <m/>
    <m/>
    <n v="0"/>
    <n v="0"/>
    <n v="0"/>
    <n v="0"/>
    <n v="8"/>
    <d v="1899-12-30T00:00:00"/>
    <m/>
    <m/>
    <m/>
    <m/>
    <m/>
    <m/>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m/>
    <s v="COLQUIRI"/>
    <m/>
    <m/>
    <x v="91"/>
    <s v="ADQ. MANTTO Y SERV. 23/2024"/>
    <n v="39800"/>
    <n v="43"/>
    <s v="MOUNTING FOOT "/>
    <s v="PZA"/>
    <n v="32"/>
    <m/>
    <n v="0"/>
    <m/>
    <m/>
    <m/>
    <n v="0"/>
    <n v="0"/>
    <n v="0"/>
    <n v="0"/>
    <n v="32"/>
    <d v="1899-12-30T00:00:00"/>
    <m/>
    <m/>
    <m/>
    <m/>
    <m/>
    <m/>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m/>
    <s v="COLQUIRI"/>
    <m/>
    <m/>
    <x v="91"/>
    <s v="ADQ. MANTTO Y SERV. 23/2024"/>
    <n v="39800"/>
    <n v="44"/>
    <s v="COVER PLATE "/>
    <s v="PZA"/>
    <n v="4"/>
    <m/>
    <n v="0"/>
    <m/>
    <m/>
    <m/>
    <n v="0"/>
    <n v="0"/>
    <n v="0"/>
    <n v="0"/>
    <n v="4"/>
    <d v="1899-12-30T00:00:00"/>
    <m/>
    <m/>
    <m/>
    <m/>
    <m/>
    <m/>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m/>
    <s v="COLQUIRI"/>
    <m/>
    <m/>
    <x v="91"/>
    <s v="ADQ. MANTTO Y SERV. 23/2024"/>
    <n v="39800"/>
    <n v="45"/>
    <s v="CHARGE AIR PIPE "/>
    <s v="PZA"/>
    <n v="6"/>
    <m/>
    <n v="0"/>
    <m/>
    <m/>
    <m/>
    <n v="0"/>
    <n v="0"/>
    <n v="0"/>
    <n v="0"/>
    <n v="6"/>
    <d v="1899-12-30T00:00:00"/>
    <m/>
    <m/>
    <m/>
    <m/>
    <m/>
    <m/>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m/>
    <s v="COLQUIRI"/>
    <m/>
    <m/>
    <x v="91"/>
    <s v="ADQ. MANTTO Y SERV. 23/2024"/>
    <n v="39800"/>
    <n v="46"/>
    <s v="HOSE CLIP "/>
    <s v="PZA"/>
    <n v="20"/>
    <m/>
    <n v="0"/>
    <m/>
    <m/>
    <m/>
    <n v="0"/>
    <n v="0"/>
    <n v="0"/>
    <n v="0"/>
    <n v="20"/>
    <d v="1899-12-30T00:00:00"/>
    <m/>
    <m/>
    <m/>
    <m/>
    <m/>
    <m/>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m/>
    <s v="COLQUIRI"/>
    <m/>
    <m/>
    <x v="91"/>
    <s v="ADQ. MANTTO Y SERV. 23/2024"/>
    <n v="39800"/>
    <n v="47"/>
    <s v="HOSE CLIP "/>
    <s v="PZA"/>
    <n v="20"/>
    <m/>
    <n v="0"/>
    <m/>
    <m/>
    <m/>
    <n v="0"/>
    <n v="0"/>
    <n v="0"/>
    <n v="0"/>
    <n v="20"/>
    <d v="1899-12-30T00:00:00"/>
    <m/>
    <m/>
    <m/>
    <m/>
    <m/>
    <m/>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m/>
    <s v="COLQUIRI"/>
    <m/>
    <m/>
    <x v="91"/>
    <s v="ADQ. MANTTO Y SERV. 23/2024"/>
    <n v="39800"/>
    <n v="48"/>
    <s v="CHARGE AIR COOLER "/>
    <s v="PZA"/>
    <n v="2"/>
    <m/>
    <n v="0"/>
    <m/>
    <m/>
    <m/>
    <n v="0"/>
    <n v="0"/>
    <n v="0"/>
    <n v="0"/>
    <n v="2"/>
    <d v="1899-12-30T00:00:00"/>
    <m/>
    <m/>
    <m/>
    <m/>
    <m/>
    <m/>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m/>
    <s v="COLQUIRI"/>
    <m/>
    <m/>
    <x v="92"/>
    <s v="LAB-006/2024"/>
    <n v="34500"/>
    <n v="1"/>
    <s v=" "/>
    <s v="PZAS"/>
    <n v="150"/>
    <n v="80.8"/>
    <n v="12120"/>
    <m/>
    <m/>
    <m/>
    <n v="0"/>
    <n v="11.60919540229885"/>
    <n v="0"/>
    <n v="0"/>
    <n v="150"/>
    <d v="1900-01-14T00:00:00"/>
    <m/>
    <m/>
    <m/>
    <m/>
    <m/>
    <m/>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m/>
    <s v="COLQUIRI"/>
    <m/>
    <m/>
    <x v="92"/>
    <s v="LAB-006/2024"/>
    <n v="34500"/>
    <n v="2"/>
    <s v=" "/>
    <s v="PZAS"/>
    <n v="60"/>
    <n v="50"/>
    <n v="3000"/>
    <m/>
    <m/>
    <m/>
    <n v="0"/>
    <n v="7.1839080459770113"/>
    <n v="0"/>
    <n v="0"/>
    <n v="60"/>
    <d v="1900-01-14T00:00:00"/>
    <m/>
    <m/>
    <m/>
    <m/>
    <m/>
    <m/>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m/>
    <s v="COLQUIRI"/>
    <m/>
    <m/>
    <x v="93"/>
    <s v="CMB/EMC/O CIV-ADQ/008/2024"/>
    <n v="25900"/>
    <n v="1"/>
    <s v=" "/>
    <s v="GLB"/>
    <n v="1"/>
    <n v="46799"/>
    <n v="46799"/>
    <m/>
    <m/>
    <m/>
    <n v="0"/>
    <n v="6723.9942528735628"/>
    <n v="0"/>
    <n v="0"/>
    <n v="1"/>
    <d v="1900-01-14T00:00:00"/>
    <m/>
    <m/>
    <m/>
    <m/>
    <m/>
    <m/>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m/>
    <s v="COLQUIRI"/>
    <m/>
    <m/>
    <x v="94"/>
    <s v="ADQ. MANTTO Y SERV. 24/2024"/>
    <n v="39800"/>
    <n v="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PZA"/>
    <n v="9"/>
    <m/>
    <n v="0"/>
    <m/>
    <m/>
    <m/>
    <n v="0"/>
    <n v="0"/>
    <n v="0"/>
    <n v="0"/>
    <n v="9"/>
    <d v="1899-12-30T00:00:00"/>
    <m/>
    <m/>
    <m/>
    <m/>
    <m/>
    <m/>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m/>
    <s v="COLQUIRI"/>
    <m/>
    <m/>
    <x v="94"/>
    <s v="ADQ. MANTTO Y SERV. 24/2024"/>
    <n v="39800"/>
    <n v="2"/>
    <s v="SIDE RING No DE PARTE 4779-2 "/>
    <s v="PZA"/>
    <n v="9"/>
    <m/>
    <n v="0"/>
    <m/>
    <m/>
    <m/>
    <n v="0"/>
    <n v="0"/>
    <n v="0"/>
    <n v="0"/>
    <n v="9"/>
    <d v="1899-12-30T00:00:00"/>
    <m/>
    <m/>
    <m/>
    <m/>
    <m/>
    <m/>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m/>
    <s v="COLQUIRI"/>
    <m/>
    <m/>
    <x v="94"/>
    <s v="ADQ. MANTTO Y SERV. 24/2024"/>
    <n v="39800"/>
    <n v="3"/>
    <s v="LOCK RING No DE PARTE 4779-3 "/>
    <s v="PZA"/>
    <n v="9"/>
    <m/>
    <n v="0"/>
    <m/>
    <m/>
    <m/>
    <n v="0"/>
    <n v="0"/>
    <n v="0"/>
    <n v="0"/>
    <n v="9"/>
    <d v="1899-12-30T00:00:00"/>
    <m/>
    <m/>
    <m/>
    <m/>
    <m/>
    <m/>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m/>
    <s v="COLQUIRI"/>
    <m/>
    <m/>
    <x v="94"/>
    <s v="ADQ. MANTTO Y SERV. 24/2024"/>
    <n v="39800"/>
    <n v="4"/>
    <s v="RIM COMPLETE ST 2G No DE PARTE 5728-2016-53 "/>
    <s v="PZA"/>
    <n v="10"/>
    <m/>
    <n v="0"/>
    <m/>
    <m/>
    <m/>
    <n v="0"/>
    <n v="0"/>
    <n v="0"/>
    <n v="0"/>
    <n v="10"/>
    <d v="1899-12-30T00:00:00"/>
    <m/>
    <m/>
    <m/>
    <m/>
    <m/>
    <m/>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m/>
    <s v="COLQUIRI"/>
    <m/>
    <m/>
    <x v="94"/>
    <s v="ADQ. MANTTO Y SERV. 24/2024"/>
    <n v="39800"/>
    <n v="5"/>
    <s v="RIM COLLAR No DE PARTE 5728-2016-55 "/>
    <s v="PZA"/>
    <n v="10"/>
    <m/>
    <n v="0"/>
    <m/>
    <m/>
    <m/>
    <n v="0"/>
    <n v="0"/>
    <n v="0"/>
    <n v="0"/>
    <n v="10"/>
    <d v="1899-12-30T00:00:00"/>
    <m/>
    <m/>
    <m/>
    <m/>
    <m/>
    <m/>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m/>
    <s v="COLQUIRI"/>
    <m/>
    <m/>
    <x v="94"/>
    <s v="ADQ. MANTTO Y SERV. 24/2024"/>
    <n v="39800"/>
    <n v="6"/>
    <s v="LOCK RINGNo DE PARTE 5728-2016-56 "/>
    <s v="PZA"/>
    <n v="9"/>
    <m/>
    <n v="0"/>
    <m/>
    <m/>
    <m/>
    <n v="0"/>
    <n v="0"/>
    <n v="0"/>
    <n v="0"/>
    <n v="9"/>
    <d v="1899-12-30T00:00:00"/>
    <m/>
    <m/>
    <m/>
    <m/>
    <m/>
    <m/>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m/>
    <s v="COLQUIRI"/>
    <m/>
    <m/>
    <x v="95"/>
    <s v="ADQ. MANTTO Y SERV. 26/2024"/>
    <n v="39800"/>
    <n v="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PZA"/>
    <n v="1"/>
    <m/>
    <n v="0"/>
    <m/>
    <m/>
    <m/>
    <n v="0"/>
    <n v="0"/>
    <n v="0"/>
    <n v="0"/>
    <n v="1"/>
    <d v="1899-12-30T00:00:00"/>
    <m/>
    <m/>
    <m/>
    <m/>
    <m/>
    <m/>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m/>
    <s v="COLQUIRI"/>
    <m/>
    <m/>
    <x v="95"/>
    <s v="ADQ. MANTTO Y SERV. 26/2024"/>
    <n v="39800"/>
    <n v="2"/>
    <s v="SELLO MECANICO SNS1 433-304500135203 "/>
    <s v="PZA"/>
    <n v="1"/>
    <m/>
    <n v="0"/>
    <m/>
    <m/>
    <m/>
    <n v="0"/>
    <n v="0"/>
    <n v="0"/>
    <n v="0"/>
    <n v="1"/>
    <d v="1899-12-30T00:00:00"/>
    <m/>
    <m/>
    <m/>
    <m/>
    <m/>
    <m/>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m/>
    <s v="COLQUIRI"/>
    <m/>
    <m/>
    <x v="95"/>
    <s v="ADQ. MANTTO Y SERV. 26/2024"/>
    <n v="39800"/>
    <n v="3"/>
    <s v="ITEM# 122 SHAFT, BOMBA GOULDS 3355 "/>
    <s v="PZA"/>
    <n v="1"/>
    <m/>
    <n v="0"/>
    <m/>
    <m/>
    <m/>
    <n v="0"/>
    <n v="0"/>
    <n v="0"/>
    <n v="0"/>
    <n v="1"/>
    <d v="1899-12-30T00:00:00"/>
    <m/>
    <m/>
    <m/>
    <m/>
    <m/>
    <m/>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m/>
    <s v="COLQUIRI"/>
    <m/>
    <m/>
    <x v="95"/>
    <s v="ADQ. MANTTO Y SERV. 26/2024"/>
    <n v="39800"/>
    <n v="4"/>
    <s v="ITEM# 157 SLEEVE, SPACER, BOMBA GOULDS 3355 "/>
    <s v="PZA"/>
    <n v="2"/>
    <m/>
    <n v="0"/>
    <m/>
    <m/>
    <m/>
    <n v="0"/>
    <n v="0"/>
    <n v="0"/>
    <n v="0"/>
    <n v="2"/>
    <d v="1899-12-30T00:00:00"/>
    <m/>
    <m/>
    <m/>
    <m/>
    <m/>
    <m/>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m/>
    <s v="COLQUIRI"/>
    <m/>
    <m/>
    <x v="95"/>
    <s v="ADQ. MANTTO Y SERV. 26/2024"/>
    <n v="39800"/>
    <n v="5"/>
    <s v="ITEM# 193B FITTING GREASE, BOMBA GOULDS 3355 "/>
    <s v="PZA"/>
    <n v="2"/>
    <m/>
    <n v="0"/>
    <m/>
    <m/>
    <m/>
    <n v="0"/>
    <n v="0"/>
    <n v="0"/>
    <n v="0"/>
    <n v="2"/>
    <d v="1899-12-30T00:00:00"/>
    <m/>
    <m/>
    <m/>
    <m/>
    <m/>
    <m/>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m/>
    <s v="COLQUIRI"/>
    <m/>
    <m/>
    <x v="95"/>
    <s v="ADQ. MANTTO Y SERV. 26/2024"/>
    <n v="39800"/>
    <n v="6"/>
    <s v="ITEM# 126 SLEEVE, SHAFT, BOMBA GOULDS 3355 "/>
    <s v="PZA"/>
    <n v="1"/>
    <m/>
    <n v="0"/>
    <m/>
    <m/>
    <m/>
    <n v="0"/>
    <n v="0"/>
    <n v="0"/>
    <n v="0"/>
    <n v="1"/>
    <d v="1899-12-30T00:00:00"/>
    <m/>
    <m/>
    <m/>
    <m/>
    <m/>
    <m/>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m/>
    <s v="COLQUIRI"/>
    <m/>
    <m/>
    <x v="95"/>
    <s v="ADQ. MANTTO Y SERV. 26/2024"/>
    <n v="39800"/>
    <n v="7"/>
    <s v="ITEM# 103 WEAR RING 65 MP 9 T, BOMBA GOULDS 3355 "/>
    <s v="PZA"/>
    <n v="6"/>
    <m/>
    <n v="0"/>
    <m/>
    <m/>
    <m/>
    <n v="0"/>
    <n v="0"/>
    <n v="0"/>
    <n v="0"/>
    <n v="6"/>
    <d v="1899-12-30T00:00:00"/>
    <m/>
    <m/>
    <m/>
    <m/>
    <m/>
    <m/>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m/>
    <s v="COLQUIRI"/>
    <m/>
    <m/>
    <x v="95"/>
    <s v="ADQ. MANTTO Y SERV. 26/2024"/>
    <n v="39800"/>
    <n v="8"/>
    <s v="ITEM # 383 MECHANICAL SEAL, BOMBA GOULDS 3355 "/>
    <s v="PZA"/>
    <n v="1"/>
    <m/>
    <n v="0"/>
    <m/>
    <m/>
    <m/>
    <n v="0"/>
    <n v="0"/>
    <n v="0"/>
    <n v="0"/>
    <n v="1"/>
    <d v="1899-12-30T00:00:00"/>
    <m/>
    <m/>
    <m/>
    <m/>
    <m/>
    <m/>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m/>
    <s v="COLQUIRI"/>
    <m/>
    <m/>
    <x v="95"/>
    <s v="ADQ. MANTTO Y SERV. 26/2024"/>
    <n v="39800"/>
    <n v="9"/>
    <s v="ITEM # 383S MECHANICAL SEAL, BOMBA GOULDS 3355 "/>
    <s v="PZA"/>
    <n v="1"/>
    <m/>
    <n v="0"/>
    <m/>
    <m/>
    <m/>
    <n v="0"/>
    <n v="0"/>
    <n v="0"/>
    <n v="0"/>
    <n v="1"/>
    <d v="1899-12-30T00:00:00"/>
    <m/>
    <m/>
    <m/>
    <m/>
    <m/>
    <m/>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m/>
    <s v="COLQUIRI"/>
    <m/>
    <m/>
    <x v="96"/>
    <s v="ADQ. MANTTO Y SERV. 28/2024"/>
    <n v="39800"/>
    <n v="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PZA"/>
    <n v="3"/>
    <m/>
    <n v="0"/>
    <m/>
    <m/>
    <m/>
    <n v="0"/>
    <n v="0"/>
    <n v="0"/>
    <n v="0"/>
    <n v="3"/>
    <d v="1899-12-30T00:00:00"/>
    <m/>
    <m/>
    <m/>
    <m/>
    <m/>
    <m/>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m/>
    <s v="COLQUIRI"/>
    <m/>
    <m/>
    <x v="96"/>
    <s v="ADQ. MANTTO Y SERV. 28/2024"/>
    <n v="39800"/>
    <n v="2"/>
    <s v="SEAL KIT NUMERO DE PARTE 5537 1931 00 "/>
    <s v="PZA"/>
    <n v="10"/>
    <m/>
    <n v="0"/>
    <m/>
    <m/>
    <m/>
    <n v="0"/>
    <n v="0"/>
    <n v="0"/>
    <n v="0"/>
    <n v="10"/>
    <d v="1899-12-30T00:00:00"/>
    <m/>
    <m/>
    <m/>
    <m/>
    <m/>
    <m/>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m/>
    <s v="COLQUIRI"/>
    <m/>
    <m/>
    <x v="96"/>
    <s v="ADQ. MANTTO Y SERV. 28/2024"/>
    <n v="39800"/>
    <n v="3"/>
    <s v="VALVE BLOCK NUMERO DE PARTE 5537 7888 00 "/>
    <s v="PZA"/>
    <n v="2"/>
    <m/>
    <n v="0"/>
    <m/>
    <m/>
    <m/>
    <n v="0"/>
    <n v="0"/>
    <n v="0"/>
    <n v="0"/>
    <n v="2"/>
    <d v="1899-12-30T00:00:00"/>
    <m/>
    <m/>
    <m/>
    <m/>
    <m/>
    <m/>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m/>
    <s v="COLQUIRI"/>
    <m/>
    <m/>
    <x v="96"/>
    <s v="ADQ. MANTTO Y SERV. 28/2024"/>
    <n v="39800"/>
    <n v="4"/>
    <s v="VALVE  NUMERO DE PARTE 5540 6088 00 "/>
    <s v="PZA"/>
    <n v="2"/>
    <m/>
    <n v="0"/>
    <m/>
    <m/>
    <m/>
    <n v="0"/>
    <n v="0"/>
    <n v="0"/>
    <n v="0"/>
    <n v="2"/>
    <d v="1899-12-30T00:00:00"/>
    <m/>
    <m/>
    <m/>
    <m/>
    <m/>
    <m/>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m/>
    <s v="COLQUIRI"/>
    <m/>
    <m/>
    <x v="96"/>
    <s v="ADQ. MANTTO Y SERV. 28/2024"/>
    <n v="39800"/>
    <n v="5"/>
    <s v="SEAL KIT NUMERO DE PARTE5537 8122 00 "/>
    <s v="PZA"/>
    <n v="30"/>
    <m/>
    <n v="0"/>
    <m/>
    <m/>
    <m/>
    <n v="0"/>
    <n v="0"/>
    <n v="0"/>
    <n v="0"/>
    <n v="30"/>
    <d v="1899-12-30T00:00:00"/>
    <m/>
    <m/>
    <m/>
    <m/>
    <m/>
    <m/>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m/>
    <s v="COLQUIRI"/>
    <m/>
    <m/>
    <x v="96"/>
    <s v="ADQ. MANTTO Y SERV. 28/2024"/>
    <n v="39800"/>
    <n v="6"/>
    <s v="PRIORITY FLOW CONTROL NUMERO DE PARTE 5540 9222 00 "/>
    <s v="PZA"/>
    <n v="10"/>
    <m/>
    <n v="0"/>
    <m/>
    <m/>
    <m/>
    <n v="0"/>
    <n v="0"/>
    <n v="0"/>
    <n v="0"/>
    <n v="10"/>
    <d v="1899-12-30T00:00:00"/>
    <m/>
    <m/>
    <m/>
    <m/>
    <m/>
    <m/>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m/>
    <s v="COLQUIRI"/>
    <m/>
    <m/>
    <x v="96"/>
    <s v="ADQ. MANTTO Y SERV. 28/2024"/>
    <n v="39800"/>
    <n v="7"/>
    <s v="SEAL KIT NUMERO DE PARTE 5537 8123 00 "/>
    <s v="PZA"/>
    <n v="30"/>
    <m/>
    <n v="0"/>
    <m/>
    <m/>
    <m/>
    <n v="0"/>
    <n v="0"/>
    <n v="0"/>
    <n v="0"/>
    <n v="30"/>
    <d v="1899-12-30T00:00:00"/>
    <m/>
    <m/>
    <m/>
    <m/>
    <m/>
    <m/>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m/>
    <s v="COLQUIRI"/>
    <m/>
    <m/>
    <x v="96"/>
    <s v="ADQ. MANTTO Y SERV. 28/2024"/>
    <n v="39800"/>
    <n v="8"/>
    <s v="RELIEF VALVE NUMERO DE PARTE 5540 4823 00 "/>
    <s v="PZA"/>
    <n v="12"/>
    <m/>
    <n v="0"/>
    <m/>
    <m/>
    <m/>
    <n v="0"/>
    <n v="0"/>
    <n v="0"/>
    <n v="0"/>
    <n v="12"/>
    <d v="1899-12-30T00:00:00"/>
    <m/>
    <m/>
    <m/>
    <m/>
    <m/>
    <m/>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m/>
    <s v="COLQUIRI"/>
    <m/>
    <m/>
    <x v="96"/>
    <s v="ADQ. MANTTO Y SERV. 28/2024"/>
    <n v="39800"/>
    <n v="9"/>
    <s v="SEAL KIT NUMERO DE PARTE 5537 8124 00 "/>
    <s v="PZA"/>
    <n v="30"/>
    <m/>
    <n v="0"/>
    <m/>
    <m/>
    <m/>
    <n v="0"/>
    <n v="0"/>
    <n v="0"/>
    <n v="0"/>
    <n v="30"/>
    <d v="1899-12-30T00:00:00"/>
    <m/>
    <m/>
    <m/>
    <m/>
    <m/>
    <m/>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m/>
    <s v="COLQUIRI"/>
    <m/>
    <m/>
    <x v="96"/>
    <s v="ADQ. MANTTO Y SERV. 28/2024"/>
    <n v="39800"/>
    <n v="10"/>
    <s v="CARTRIDGE NUMERO DE PARTE 5580 0034 37 "/>
    <s v="PZA"/>
    <n v="6"/>
    <m/>
    <n v="0"/>
    <m/>
    <m/>
    <m/>
    <n v="0"/>
    <n v="0"/>
    <n v="0"/>
    <n v="0"/>
    <n v="6"/>
    <d v="1899-12-30T00:00:00"/>
    <m/>
    <m/>
    <m/>
    <m/>
    <m/>
    <m/>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m/>
    <s v="COLQUIRI"/>
    <m/>
    <m/>
    <x v="96"/>
    <s v="ADQ. MANTTO Y SERV. 28/2024"/>
    <n v="39800"/>
    <n v="11"/>
    <s v="SEAL KIT NUMERO DE PARTE 5580 0142 60 "/>
    <s v="PZA"/>
    <n v="30"/>
    <m/>
    <n v="0"/>
    <m/>
    <m/>
    <m/>
    <n v="0"/>
    <n v="0"/>
    <n v="0"/>
    <n v="0"/>
    <n v="30"/>
    <d v="1899-12-30T00:00:00"/>
    <m/>
    <m/>
    <m/>
    <m/>
    <m/>
    <m/>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m/>
    <s v="COLQUIRI"/>
    <m/>
    <m/>
    <x v="96"/>
    <s v="ADQ. MANTTO Y SERV. 28/2024"/>
    <n v="39800"/>
    <n v="12"/>
    <s v="BREATHER NUMERO DE PARTE 5537 5455 00 "/>
    <s v="PZA"/>
    <n v="10"/>
    <m/>
    <n v="0"/>
    <m/>
    <m/>
    <m/>
    <n v="0"/>
    <n v="0"/>
    <n v="0"/>
    <n v="0"/>
    <n v="10"/>
    <d v="1899-12-30T00:00:00"/>
    <m/>
    <m/>
    <m/>
    <m/>
    <m/>
    <m/>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m/>
    <s v="COLQUIRI"/>
    <m/>
    <m/>
    <x v="96"/>
    <s v="ADQ. MANTTO Y SERV. 28/2024"/>
    <n v="39800"/>
    <n v="13"/>
    <s v="SEAL KIT NUMERO DE PARTE 5537 8125 00 "/>
    <s v="PZA"/>
    <n v="30"/>
    <m/>
    <n v="0"/>
    <m/>
    <m/>
    <m/>
    <n v="0"/>
    <n v="0"/>
    <n v="0"/>
    <n v="0"/>
    <n v="30"/>
    <d v="1899-12-30T00:00:00"/>
    <m/>
    <m/>
    <m/>
    <m/>
    <m/>
    <m/>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m/>
    <s v="COLQUIRI"/>
    <m/>
    <m/>
    <x v="96"/>
    <s v="ADQ. MANTTO Y SERV. 28/2024"/>
    <n v="39800"/>
    <n v="14"/>
    <s v="VALVE PILOT NUMERO DE PARTE 5540 0882 00 "/>
    <s v="PZA"/>
    <n v="10"/>
    <m/>
    <n v="0"/>
    <m/>
    <m/>
    <m/>
    <n v="0"/>
    <n v="0"/>
    <n v="0"/>
    <n v="0"/>
    <n v="10"/>
    <d v="1899-12-30T00:00:00"/>
    <m/>
    <m/>
    <m/>
    <m/>
    <m/>
    <m/>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m/>
    <s v="COLQUIRI"/>
    <m/>
    <m/>
    <x v="96"/>
    <s v="ADQ. MANTTO Y SERV. 28/2024"/>
    <n v="39800"/>
    <n v="15"/>
    <s v="CARTRIDGE NUMERO DE PARTE 5540 1692 00 "/>
    <s v="PZA"/>
    <n v="10"/>
    <m/>
    <n v="0"/>
    <m/>
    <m/>
    <m/>
    <n v="0"/>
    <n v="0"/>
    <n v="0"/>
    <n v="0"/>
    <n v="10"/>
    <d v="1899-12-30T00:00:00"/>
    <m/>
    <m/>
    <m/>
    <m/>
    <m/>
    <m/>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m/>
    <s v="COLQUIRI"/>
    <m/>
    <m/>
    <x v="96"/>
    <s v="ADQ. MANTTO Y SERV. 28/2024"/>
    <n v="39800"/>
    <n v="16"/>
    <s v="SEAL KIT NUMERO DE PARTE5540 1693 00  "/>
    <s v="PZA"/>
    <n v="30"/>
    <m/>
    <n v="0"/>
    <m/>
    <m/>
    <m/>
    <n v="0"/>
    <n v="0"/>
    <n v="0"/>
    <n v="0"/>
    <n v="30"/>
    <d v="1899-12-30T00:00:00"/>
    <m/>
    <m/>
    <m/>
    <m/>
    <m/>
    <m/>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m/>
    <s v="COLQUIRI"/>
    <m/>
    <m/>
    <x v="96"/>
    <s v="ADQ. MANTTO Y SERV. 28/2024"/>
    <n v="39800"/>
    <n v="17"/>
    <s v="VALVE NUMERO DE PARTE 5540 1693 00 "/>
    <s v="PZA"/>
    <n v="10"/>
    <m/>
    <n v="0"/>
    <m/>
    <m/>
    <m/>
    <n v="0"/>
    <n v="0"/>
    <n v="0"/>
    <n v="0"/>
    <n v="10"/>
    <d v="1899-12-30T00:00:00"/>
    <m/>
    <m/>
    <m/>
    <m/>
    <m/>
    <m/>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m/>
    <s v="COLQUIRI"/>
    <m/>
    <m/>
    <x v="96"/>
    <s v="ADQ. MANTTO Y SERV. 28/2024"/>
    <n v="39800"/>
    <n v="18"/>
    <s v="SEAL KIT NUMERO DE PARTE 5537 8125 00 "/>
    <s v="PZA"/>
    <n v="30"/>
    <m/>
    <n v="0"/>
    <m/>
    <m/>
    <m/>
    <n v="0"/>
    <n v="0"/>
    <n v="0"/>
    <n v="0"/>
    <n v="30"/>
    <d v="1899-12-30T00:00:00"/>
    <m/>
    <m/>
    <m/>
    <m/>
    <m/>
    <m/>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m/>
    <s v="COLQUIRI"/>
    <m/>
    <m/>
    <x v="96"/>
    <s v="ADQ. MANTTO Y SERV. 28/2024"/>
    <n v="39800"/>
    <n v="19"/>
    <s v="STEERING VALVE NUMERO DE PARTE 5537 3535 00 "/>
    <s v="PZA"/>
    <n v="5"/>
    <m/>
    <n v="0"/>
    <m/>
    <m/>
    <m/>
    <n v="0"/>
    <n v="0"/>
    <n v="0"/>
    <n v="0"/>
    <n v="5"/>
    <d v="1899-12-30T00:00:00"/>
    <m/>
    <m/>
    <m/>
    <m/>
    <m/>
    <m/>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m/>
    <s v="COLQUIRI"/>
    <m/>
    <m/>
    <x v="96"/>
    <s v="ADQ. MANTTO Y SERV. 28/2024"/>
    <n v="39800"/>
    <n v="20"/>
    <s v="SERVICE KIT NUMERO DE PARTE 5537 4545 00 "/>
    <s v="PZA"/>
    <n v="6"/>
    <m/>
    <n v="0"/>
    <m/>
    <m/>
    <m/>
    <n v="0"/>
    <n v="0"/>
    <n v="0"/>
    <n v="0"/>
    <n v="6"/>
    <d v="1899-12-30T00:00:00"/>
    <m/>
    <m/>
    <m/>
    <m/>
    <m/>
    <m/>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m/>
    <s v="COLQUIRI"/>
    <m/>
    <m/>
    <x v="96"/>
    <s v="ADQ. MANTTO Y SERV. 28/2024"/>
    <n v="39800"/>
    <n v="21"/>
    <s v="JOYSTICK CONTROLLER NUMERO DE PARTE 5537 1976 00/5580 0021 89 "/>
    <s v="PZA"/>
    <n v="2"/>
    <m/>
    <n v="0"/>
    <m/>
    <m/>
    <m/>
    <n v="0"/>
    <n v="0"/>
    <n v="0"/>
    <n v="0"/>
    <n v="2"/>
    <d v="1899-12-30T00:00:00"/>
    <m/>
    <m/>
    <m/>
    <m/>
    <m/>
    <m/>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m/>
    <s v="COLQUIRI"/>
    <m/>
    <m/>
    <x v="96"/>
    <s v="ADQ. MANTTO Y SERV. 28/2024"/>
    <n v="39800"/>
    <n v="22"/>
    <s v="SEAL KIT NUMERO DE PARTE 5537 5513 00 "/>
    <s v="PZA"/>
    <n v="20"/>
    <m/>
    <n v="0"/>
    <m/>
    <m/>
    <m/>
    <n v="0"/>
    <n v="0"/>
    <n v="0"/>
    <n v="0"/>
    <n v="20"/>
    <d v="1899-12-30T00:00:00"/>
    <m/>
    <m/>
    <m/>
    <m/>
    <m/>
    <m/>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m/>
    <s v="COLQUIRI"/>
    <m/>
    <m/>
    <x v="96"/>
    <s v="ADQ. MANTTO Y SERV. 28/2024"/>
    <n v="39800"/>
    <n v="23"/>
    <s v="SEAL NUMERO DE PARTE 5535 5185 00 "/>
    <s v="PZA"/>
    <n v="30"/>
    <m/>
    <n v="0"/>
    <m/>
    <m/>
    <m/>
    <n v="0"/>
    <n v="0"/>
    <n v="0"/>
    <n v="0"/>
    <n v="30"/>
    <d v="1899-12-30T00:00:00"/>
    <m/>
    <m/>
    <m/>
    <m/>
    <m/>
    <m/>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m/>
    <s v="COLQUIRI"/>
    <m/>
    <m/>
    <x v="96"/>
    <s v="ADQ. MANTTO Y SERV. 28/2024"/>
    <n v="39800"/>
    <n v="24"/>
    <s v="SEAL NUMERO DE PARTE 5535 5182 00 "/>
    <s v="PZA"/>
    <n v="10"/>
    <m/>
    <n v="0"/>
    <m/>
    <m/>
    <m/>
    <n v="0"/>
    <n v="0"/>
    <n v="0"/>
    <n v="0"/>
    <n v="10"/>
    <d v="1899-12-30T00:00:00"/>
    <m/>
    <m/>
    <m/>
    <m/>
    <m/>
    <m/>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m/>
    <s v="COLQUIRI"/>
    <m/>
    <m/>
    <x v="96"/>
    <s v="ADQ. MANTTO Y SERV. 28/2024"/>
    <n v="39800"/>
    <n v="25"/>
    <s v="ORING NUMERO DE PARTE 5537 3378 00 "/>
    <s v="PZA"/>
    <n v="14"/>
    <m/>
    <n v="0"/>
    <m/>
    <m/>
    <m/>
    <n v="0"/>
    <n v="0"/>
    <n v="0"/>
    <n v="0"/>
    <n v="14"/>
    <d v="1899-12-30T00:00:00"/>
    <m/>
    <m/>
    <m/>
    <m/>
    <m/>
    <m/>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m/>
    <s v="COLQUIRI"/>
    <m/>
    <m/>
    <x v="96"/>
    <s v="ADQ. MANTTO Y SERV. 28/2024"/>
    <n v="39800"/>
    <n v="26"/>
    <s v="SEAL NUMERO DE PARTE 5535 5182 00 "/>
    <s v="PZA"/>
    <n v="10"/>
    <m/>
    <n v="0"/>
    <m/>
    <m/>
    <m/>
    <n v="0"/>
    <n v="0"/>
    <n v="0"/>
    <n v="0"/>
    <n v="10"/>
    <d v="1899-12-30T00:00:00"/>
    <m/>
    <m/>
    <m/>
    <m/>
    <m/>
    <m/>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m/>
    <s v="COLQUIRI"/>
    <m/>
    <m/>
    <x v="96"/>
    <s v="ADQ. MANTTO Y SERV. 28/2024"/>
    <n v="39800"/>
    <n v="27"/>
    <s v="SEAL NUMERO DE PARTE 5535 5185 00 "/>
    <s v="PZA"/>
    <n v="30"/>
    <m/>
    <n v="0"/>
    <m/>
    <m/>
    <m/>
    <n v="0"/>
    <n v="0"/>
    <n v="0"/>
    <n v="0"/>
    <n v="30"/>
    <d v="1899-12-30T00:00:00"/>
    <m/>
    <m/>
    <m/>
    <m/>
    <m/>
    <m/>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m/>
    <s v="COLQUIRI"/>
    <m/>
    <m/>
    <x v="96"/>
    <s v="ADQ. MANTTO Y SERV. 28/2024"/>
    <n v="39800"/>
    <n v="28"/>
    <s v="VALVE BRAKE NUMERO DE PARTE 5537 7894 00 "/>
    <s v="PZA"/>
    <n v="4"/>
    <m/>
    <n v="0"/>
    <m/>
    <m/>
    <m/>
    <n v="0"/>
    <n v="0"/>
    <n v="0"/>
    <n v="0"/>
    <n v="4"/>
    <d v="1899-12-30T00:00:00"/>
    <m/>
    <m/>
    <m/>
    <m/>
    <m/>
    <m/>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m/>
    <s v="COLQUIRI"/>
    <m/>
    <m/>
    <x v="96"/>
    <s v="ADQ. MANTTO Y SERV. 28/2024"/>
    <n v="39800"/>
    <n v="29"/>
    <s v="THROTLE CONTROL CYLINDER ASSEMBLY NUMERO DE PARTE 5537 1528 00 "/>
    <s v="PZA"/>
    <n v="8"/>
    <m/>
    <n v="0"/>
    <m/>
    <m/>
    <m/>
    <n v="0"/>
    <n v="0"/>
    <n v="0"/>
    <n v="0"/>
    <n v="8"/>
    <d v="1899-12-30T00:00:00"/>
    <m/>
    <m/>
    <m/>
    <m/>
    <m/>
    <m/>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m/>
    <s v="COLQUIRI"/>
    <m/>
    <m/>
    <x v="96"/>
    <s v="ADQ. MANTTO Y SERV. 28/2024"/>
    <n v="39800"/>
    <n v="30"/>
    <s v="VALVE ASSEMBLY NUMERO DE PARTE 5537 1702 00 "/>
    <s v="PZA"/>
    <n v="10"/>
    <m/>
    <n v="0"/>
    <m/>
    <m/>
    <m/>
    <n v="0"/>
    <n v="0"/>
    <n v="0"/>
    <n v="0"/>
    <n v="10"/>
    <d v="1899-12-30T00:00:00"/>
    <m/>
    <m/>
    <m/>
    <m/>
    <m/>
    <m/>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m/>
    <s v="COLQUIRI"/>
    <m/>
    <m/>
    <x v="96"/>
    <s v="ADQ. MANTTO Y SERV. 28/2024"/>
    <n v="39800"/>
    <n v="31"/>
    <s v="REPAIR KIT NUMERO DE PARTE 5537 2610 00 "/>
    <s v="PZA"/>
    <n v="15"/>
    <m/>
    <n v="0"/>
    <m/>
    <m/>
    <m/>
    <n v="0"/>
    <n v="0"/>
    <n v="0"/>
    <n v="0"/>
    <n v="15"/>
    <d v="1899-12-30T00:00:00"/>
    <m/>
    <m/>
    <m/>
    <m/>
    <m/>
    <m/>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m/>
    <s v="COLQUIRI"/>
    <m/>
    <m/>
    <x v="97"/>
    <s v="ADQ. MANTTO Y SERV. 25/2024"/>
    <n v="39800"/>
    <n v="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PZA"/>
    <n v="200"/>
    <m/>
    <n v="0"/>
    <m/>
    <m/>
    <m/>
    <n v="0"/>
    <n v="0"/>
    <n v="0"/>
    <n v="0"/>
    <n v="200"/>
    <d v="1899-12-30T00:00:00"/>
    <m/>
    <m/>
    <m/>
    <m/>
    <m/>
    <m/>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m/>
    <s v="COLQUIRI"/>
    <m/>
    <m/>
    <x v="97"/>
    <s v="ADQ. MANTTO Y SERV. 25/2024"/>
    <n v="39800"/>
    <n v="2"/>
    <s v="FILTRO DE ADMISION SECUNDARIO (MT - DUX DT12) "/>
    <s v="PZA"/>
    <n v="250"/>
    <m/>
    <n v="0"/>
    <m/>
    <m/>
    <m/>
    <n v="0"/>
    <n v="0"/>
    <n v="0"/>
    <n v="0"/>
    <n v="250"/>
    <d v="1899-12-30T00:00:00"/>
    <m/>
    <m/>
    <m/>
    <m/>
    <m/>
    <m/>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m/>
    <s v="COLQUIRI"/>
    <m/>
    <m/>
    <x v="97"/>
    <s v="ADQ. MANTTO Y SERV. 25/2024"/>
    <n v="39800"/>
    <n v="3"/>
    <s v="FILTRO DE ADMISION PRIMARIO (MT DUX DT12) "/>
    <s v="PZA"/>
    <n v="250"/>
    <m/>
    <n v="0"/>
    <m/>
    <m/>
    <m/>
    <n v="0"/>
    <n v="0"/>
    <n v="0"/>
    <n v="0"/>
    <n v="250"/>
    <d v="1899-12-30T00:00:00"/>
    <m/>
    <m/>
    <m/>
    <m/>
    <m/>
    <m/>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m/>
    <s v="COLQUIRI"/>
    <m/>
    <m/>
    <x v="97"/>
    <s v="ADQ. MANTTO Y SERV. 25/2024"/>
    <n v="39800"/>
    <n v="4"/>
    <s v="FILTRO SEPARADOR DE AGUA (SCOOP ST2G, MT DUX DT12 - DEUTZ) "/>
    <s v="PZA"/>
    <n v="80"/>
    <m/>
    <n v="0"/>
    <m/>
    <m/>
    <m/>
    <n v="0"/>
    <n v="0"/>
    <n v="0"/>
    <n v="0"/>
    <n v="80"/>
    <d v="1899-12-30T00:00:00"/>
    <m/>
    <m/>
    <m/>
    <m/>
    <m/>
    <m/>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m/>
    <s v="COLQUIRI"/>
    <m/>
    <m/>
    <x v="97"/>
    <s v="ADQ. MANTTO Y SERV. 25/2024"/>
    <n v="39800"/>
    <n v="5"/>
    <s v="FILTRO DE COMBUSTIBLE (SCOOP ST2G, MT DUX DT12 - DEUTZ) "/>
    <s v="PZA"/>
    <n v="250"/>
    <m/>
    <n v="0"/>
    <m/>
    <m/>
    <m/>
    <n v="0"/>
    <n v="0"/>
    <n v="0"/>
    <n v="0"/>
    <n v="250"/>
    <d v="1899-12-30T00:00:00"/>
    <m/>
    <m/>
    <m/>
    <m/>
    <m/>
    <m/>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m/>
    <s v="COLQUIRI"/>
    <m/>
    <m/>
    <x v="97"/>
    <s v="ADQ. MANTTO Y SERV. 25/2024"/>
    <n v="39800"/>
    <n v="6"/>
    <s v="FILTRO DE ACEITE DE MOTOR (SCOOP ST2G, MT DUX DT12 - DEUTZ) "/>
    <s v="PZA"/>
    <n v="250"/>
    <m/>
    <n v="0"/>
    <m/>
    <m/>
    <m/>
    <n v="0"/>
    <n v="0"/>
    <n v="0"/>
    <n v="0"/>
    <n v="250"/>
    <d v="1899-12-30T00:00:00"/>
    <m/>
    <m/>
    <m/>
    <m/>
    <m/>
    <m/>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m/>
    <s v="COLQUIRI"/>
    <m/>
    <m/>
    <x v="97"/>
    <s v="ADQ. MANTTO Y SERV. 25/2024"/>
    <n v="39800"/>
    <n v="7"/>
    <s v="FILTRO SEPARADOR DE AGUA (SCOOP ST2G - CUMMINS) "/>
    <s v="PZA"/>
    <n v="140"/>
    <m/>
    <n v="0"/>
    <m/>
    <m/>
    <m/>
    <n v="0"/>
    <n v="0"/>
    <n v="0"/>
    <n v="0"/>
    <n v="140"/>
    <d v="1899-12-30T00:00:00"/>
    <m/>
    <m/>
    <m/>
    <m/>
    <m/>
    <m/>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m/>
    <s v="COLQUIRI"/>
    <m/>
    <m/>
    <x v="97"/>
    <s v="ADQ. MANTTO Y SERV. 25/2024"/>
    <n v="39800"/>
    <n v="8"/>
    <s v="FILTRO DE COMBUSTIBLE (SCOOP ST2G - CUMMINS) "/>
    <s v="PZA"/>
    <n v="190"/>
    <m/>
    <n v="0"/>
    <m/>
    <m/>
    <m/>
    <n v="0"/>
    <n v="0"/>
    <n v="0"/>
    <n v="0"/>
    <n v="190"/>
    <d v="1899-12-30T00:00:00"/>
    <m/>
    <m/>
    <m/>
    <m/>
    <m/>
    <m/>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m/>
    <s v="COLQUIRI"/>
    <m/>
    <m/>
    <x v="97"/>
    <s v="ADQ. MANTTO Y SERV. 25/2024"/>
    <n v="39800"/>
    <n v="9"/>
    <s v="FILTRO DE ACEITE DE MOTOR (SCOOP ST2G - CUMMINS) "/>
    <s v="PZA"/>
    <n v="150"/>
    <m/>
    <n v="0"/>
    <m/>
    <m/>
    <m/>
    <n v="0"/>
    <n v="0"/>
    <n v="0"/>
    <n v="0"/>
    <n v="150"/>
    <d v="1899-12-30T00:00:00"/>
    <m/>
    <m/>
    <m/>
    <m/>
    <m/>
    <m/>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m/>
    <s v="COLQUIRI"/>
    <m/>
    <m/>
    <x v="97"/>
    <s v="ADQ. MANTTO Y SERV. 25/2024"/>
    <n v="39800"/>
    <n v="10"/>
    <s v="FILTRO DE ACEITE DE TRANSMISION (SCOOP ST2G - CUMMINS, DEUTZ) "/>
    <s v="PZA"/>
    <n v="90"/>
    <m/>
    <n v="0"/>
    <m/>
    <m/>
    <m/>
    <n v="0"/>
    <n v="0"/>
    <n v="0"/>
    <n v="0"/>
    <n v="90"/>
    <d v="1899-12-30T00:00:00"/>
    <m/>
    <m/>
    <m/>
    <m/>
    <m/>
    <m/>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m/>
    <s v="COLQUIRI"/>
    <m/>
    <m/>
    <x v="97"/>
    <s v="ADQ. MANTTO Y SERV. 25/2024"/>
    <n v="39800"/>
    <n v="11"/>
    <s v="FILTRO DE ACEITE DE HIDRAULICO (MT DUX DT12) "/>
    <s v="PZA"/>
    <n v="8"/>
    <m/>
    <n v="0"/>
    <m/>
    <m/>
    <m/>
    <n v="0"/>
    <n v="0"/>
    <n v="0"/>
    <n v="0"/>
    <n v="8"/>
    <d v="1899-12-30T00:00:00"/>
    <m/>
    <m/>
    <m/>
    <m/>
    <m/>
    <m/>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m/>
    <s v="COLQUIRI"/>
    <m/>
    <m/>
    <x v="97"/>
    <s v="ADQ. MANTTO Y SERV. 25/2024"/>
    <n v="39800"/>
    <n v="12"/>
    <s v="FILTRO HIDRAULICO DE ALTA PRESION (SCOOP ST2G) "/>
    <s v="PZA"/>
    <n v="16"/>
    <m/>
    <n v="0"/>
    <m/>
    <m/>
    <m/>
    <n v="0"/>
    <n v="0"/>
    <n v="0"/>
    <n v="0"/>
    <n v="16"/>
    <d v="1899-12-30T00:00:00"/>
    <m/>
    <m/>
    <m/>
    <m/>
    <m/>
    <m/>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m/>
    <s v="COLQUIRI"/>
    <m/>
    <m/>
    <x v="97"/>
    <s v="ADQ. MANTTO Y SERV. 25/2024"/>
    <n v="39800"/>
    <n v="13"/>
    <s v="FILTRO HIDRAULICO P/SIST. TRAMS (MT DUX DT12) "/>
    <s v="PZA"/>
    <n v="20"/>
    <m/>
    <n v="0"/>
    <m/>
    <m/>
    <m/>
    <n v="0"/>
    <n v="0"/>
    <n v="0"/>
    <n v="0"/>
    <n v="20"/>
    <d v="1899-12-30T00:00:00"/>
    <m/>
    <m/>
    <m/>
    <m/>
    <m/>
    <m/>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m/>
    <s v="COLQUIRI"/>
    <m/>
    <m/>
    <x v="97"/>
    <s v="ADQ. MANTTO Y SERV. 25/2024"/>
    <n v="39800"/>
    <n v="14"/>
    <s v="FILTRO DE COMBUSTIBLE SEPARADOR DE AGUA (MT DUX DT12) "/>
    <s v="PZA"/>
    <n v="107"/>
    <m/>
    <n v="0"/>
    <m/>
    <m/>
    <m/>
    <n v="0"/>
    <n v="0"/>
    <n v="0"/>
    <n v="0"/>
    <n v="107"/>
    <d v="1899-12-30T00:00:00"/>
    <m/>
    <m/>
    <m/>
    <m/>
    <m/>
    <m/>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m/>
    <s v="COLQUIRI"/>
    <m/>
    <m/>
    <x v="98"/>
    <s v="CMB/EMC/O.CIV-ADQ/009/2024"/>
    <n v="24110"/>
    <n v="1"/>
    <s v="&quot;CAMBIO DE CUBIERTA DE CALAMINA GALVANIZADA, REVESTIMIENTO DE POLICARBONATO ONDULADO TRASLUCIDO&quot; "/>
    <s v="GLB"/>
    <n v="1"/>
    <n v="241694.31"/>
    <n v="241694.31"/>
    <m/>
    <m/>
    <m/>
    <n v="0"/>
    <n v="34726.193965517239"/>
    <n v="0"/>
    <n v="0"/>
    <n v="1"/>
    <d v="1900-03-05T00:00:00"/>
    <m/>
    <m/>
    <m/>
    <m/>
    <m/>
    <m/>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m/>
    <s v="COLQUIRI"/>
    <m/>
    <m/>
    <x v="99"/>
    <s v="RSC/CL- 03/2024"/>
    <n v="25220"/>
    <n v="1"/>
    <s v="CONSULTOR EN LINEA PARA SECRETARIA DE BIBLIOTECA "/>
    <s v="GLB"/>
    <n v="1"/>
    <m/>
    <n v="0"/>
    <m/>
    <m/>
    <m/>
    <n v="0"/>
    <n v="0"/>
    <n v="0"/>
    <n v="0"/>
    <n v="1"/>
    <d v="1900-07-28T00:00:00"/>
    <m/>
    <m/>
    <m/>
    <m/>
    <m/>
    <m/>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m/>
    <s v="COLQUIRI"/>
    <m/>
    <m/>
    <x v="100"/>
    <s v="ADQ. MANTTO Y SERV. 13/2024"/>
    <n v="34110"/>
    <n v="1"/>
    <s v="LUBRICANTES "/>
    <s v="PZA"/>
    <n v="1"/>
    <m/>
    <n v="0"/>
    <m/>
    <m/>
    <m/>
    <n v="0"/>
    <n v="0"/>
    <n v="0"/>
    <n v="0"/>
    <n v="1"/>
    <d v="1900-01-09T00:00:00"/>
    <m/>
    <m/>
    <m/>
    <m/>
    <m/>
    <m/>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m/>
    <s v="COLQUIRI"/>
    <m/>
    <m/>
    <x v="100"/>
    <s v="ADQ. MANTTO Y SERV. 13/2024"/>
    <n v="34110"/>
    <n v="2"/>
    <s v="LUBRICANTES "/>
    <s v="PZA"/>
    <n v="1"/>
    <m/>
    <n v="0"/>
    <m/>
    <m/>
    <m/>
    <n v="0"/>
    <n v="0"/>
    <n v="0"/>
    <n v="0"/>
    <n v="1"/>
    <d v="1900-01-04T00:00:00"/>
    <m/>
    <m/>
    <m/>
    <m/>
    <m/>
    <m/>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s v="14/02/2024"/>
    <s v="COLQUIRI"/>
    <m/>
    <m/>
    <x v="101"/>
    <s v="EMC - SIMA - l - 001/2023"/>
    <n v="33300"/>
    <n v="1"/>
    <s v=" "/>
    <s v="PARES"/>
    <n v="3245"/>
    <n v="88"/>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s v="14/02/2024"/>
    <s v="COLQUIRI"/>
    <m/>
    <m/>
    <x v="101"/>
    <s v="EMC - SIMA - l - 001/2023"/>
    <n v="33300"/>
    <n v="2"/>
    <s v=" "/>
    <s v="PARES"/>
    <n v="3240"/>
    <n v="91"/>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s v="14/02/2024"/>
    <s v="COLQUIRI"/>
    <m/>
    <m/>
    <x v="101"/>
    <s v="EMC - SIMA - l - 001/2023"/>
    <n v="33300"/>
    <n v="3"/>
    <s v=" "/>
    <s v="PARES"/>
    <n v="3650"/>
    <n v="90"/>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s v="26/01/2024"/>
    <s v="COLQUIRI"/>
    <m/>
    <m/>
    <x v="102"/>
    <s v="ADQ. MANTTO Y SERV. 05/2023-2024"/>
    <n v="39800"/>
    <n v="1"/>
    <s v=" "/>
    <s v="PZAS"/>
    <n v="1"/>
    <n v="22377.1"/>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s v="26/01/2024"/>
    <s v="COLQUIRI"/>
    <m/>
    <m/>
    <x v="102"/>
    <s v="ADQ. MANTTO Y SERV. 05/2023-2024"/>
    <n v="39800"/>
    <n v="1"/>
    <s v=" "/>
    <s v="PZAS"/>
    <n v="1"/>
    <m/>
    <n v="0"/>
    <m/>
    <m/>
    <m/>
    <n v="0"/>
    <n v="0"/>
    <n v="0"/>
    <n v="0"/>
    <n v="1"/>
    <d v="2024-10-02T00:00:00"/>
    <m/>
    <m/>
    <m/>
    <m/>
    <m/>
    <m/>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s v="17/01/2024"/>
    <s v="COLQUIRI"/>
    <m/>
    <m/>
    <x v="103"/>
    <s v="LAB-101/2024"/>
    <n v="34200"/>
    <n v="1"/>
    <s v=" "/>
    <s v="PZAS"/>
    <n v="1"/>
    <n v="168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s v="17/01/2024"/>
    <s v="COLQUIRI"/>
    <m/>
    <m/>
    <x v="103"/>
    <s v="LAB-101/2024"/>
    <n v="34600"/>
    <n v="1"/>
    <s v=" "/>
    <s v="PZAS"/>
    <n v="1"/>
    <n v="55000"/>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s v="19/01/2024"/>
    <s v="COLQUIRI"/>
    <m/>
    <m/>
    <x v="103"/>
    <s v="LAB-101/2024"/>
    <n v="34600"/>
    <n v="1"/>
    <s v=" "/>
    <s v="PZAS"/>
    <n v="1"/>
    <n v="6000"/>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s v="25/01/2024"/>
    <s v="COLQUIRI"/>
    <m/>
    <m/>
    <x v="104"/>
    <s v="LAB-100/2024"/>
    <n v="34200"/>
    <n v="1"/>
    <s v=" "/>
    <s v="PZAS"/>
    <n v="1"/>
    <n v="143235"/>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s v="02/02/2024"/>
    <s v="COLQUIRI"/>
    <m/>
    <m/>
    <x v="104"/>
    <s v="LAB-100/2024"/>
    <n v="34200"/>
    <n v="1"/>
    <s v=" "/>
    <s v="PZAS"/>
    <n v="1"/>
    <n v="23000"/>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s v="25/01/2024"/>
    <s v="COLQUIRI"/>
    <m/>
    <m/>
    <x v="104"/>
    <s v="LAB-100/2024"/>
    <n v="34200"/>
    <n v="1"/>
    <s v=" "/>
    <s v="PZAS"/>
    <n v="1"/>
    <m/>
    <n v="0"/>
    <m/>
    <m/>
    <m/>
    <n v="0"/>
    <n v="0"/>
    <n v="0"/>
    <n v="0"/>
    <n v="1"/>
    <d v="2024-07-23T00:00:00"/>
    <m/>
    <m/>
    <m/>
    <m/>
    <m/>
    <m/>
    <n v="-45496"/>
    <n v="0"/>
    <n v="0"/>
    <n v="0"/>
    <n v="5527"/>
    <n v="4973"/>
    <d v="2015-11-08T00:00:00"/>
    <x v="0"/>
    <s v="AGO"/>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275"/>
    <x v="0"/>
    <x v="440"/>
    <x v="23"/>
    <x v="4"/>
    <x v="0"/>
    <x v="7"/>
    <x v="0"/>
    <x v="29"/>
    <x v="12"/>
    <x v="5"/>
    <x v="4"/>
    <x v="11"/>
    <x v="10"/>
    <x v="15"/>
    <d v="2024-04-09T00:00:00"/>
    <x v="62"/>
    <x v="30"/>
    <x v="63"/>
    <x v="112"/>
    <x v="64"/>
    <n v="269"/>
    <x v="112"/>
    <x v="54"/>
    <x v="38"/>
    <x v="0"/>
    <n v="30"/>
    <x v="9"/>
    <m/>
    <x v="23"/>
    <m/>
    <s v="COLQUIRI"/>
    <m/>
    <m/>
    <x v="105"/>
    <s v="ADQ/MINA-026/2024"/>
    <n v="39800"/>
    <n v="1"/>
    <s v="RODAMIENTO DE RODILLO CONICO PARA TRABAJOS PESADOS, ASSEMBLY COMPLETE 390/3920 TIMKEN USA PARA CARRO MINERO TIPO V40 "/>
    <s v="PZA"/>
    <n v="360"/>
    <n v="269"/>
    <n v="96840"/>
    <m/>
    <m/>
    <m/>
    <n v="0"/>
    <n v="38.649425287356323"/>
    <n v="0"/>
    <n v="0"/>
    <n v="360"/>
    <d v="1900-01-29T00:00:00"/>
    <m/>
    <m/>
    <m/>
    <m/>
    <m/>
    <m/>
    <n v="-30"/>
    <n v="0"/>
    <n v="0"/>
    <n v="0"/>
    <n v="5527"/>
    <n v="4973"/>
    <d v="2015-11-13T00:00:00"/>
    <x v="0"/>
    <s v="ENE"/>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150"/>
    <x v="1"/>
    <x v="441"/>
    <x v="7"/>
    <x v="4"/>
    <x v="0"/>
    <x v="7"/>
    <x v="0"/>
    <x v="29"/>
    <x v="12"/>
    <x v="5"/>
    <x v="4"/>
    <x v="11"/>
    <x v="10"/>
    <x v="15"/>
    <d v="2024-04-09T00:00:00"/>
    <x v="62"/>
    <x v="30"/>
    <x v="63"/>
    <x v="112"/>
    <x v="64"/>
    <n v="135.80000000000001"/>
    <x v="112"/>
    <x v="4"/>
    <x v="38"/>
    <x v="0"/>
    <n v="30"/>
    <x v="9"/>
    <m/>
    <x v="23"/>
    <m/>
    <s v="COLQUIRI"/>
    <m/>
    <m/>
    <x v="105"/>
    <s v="ADQ/MINA-026/2024"/>
    <n v="39800"/>
    <n v="2"/>
    <s v="BROCA MECANICA DE CARBURO DE TUNGTENO 36 MM*15MM*9*MM "/>
    <s v="PZA"/>
    <n v="200"/>
    <n v="135.80000000000001"/>
    <n v="27160.000000000004"/>
    <m/>
    <m/>
    <m/>
    <n v="0"/>
    <n v="19.511494252873565"/>
    <n v="0"/>
    <n v="0"/>
    <n v="200"/>
    <d v="1900-01-29T00:00:00"/>
    <m/>
    <m/>
    <m/>
    <m/>
    <m/>
    <m/>
    <n v="-30"/>
    <n v="0"/>
    <n v="0"/>
    <n v="0"/>
    <n v="5527"/>
    <n v="4973"/>
    <d v="2015-11-14T00:00:00"/>
    <x v="0"/>
    <s v="FEB"/>
    <m/>
    <m/>
    <m/>
    <s v="L"/>
    <s v="NORMAL"/>
    <s v="OC"/>
    <n v="316144"/>
    <n v="1772181"/>
    <n v="2058575"/>
    <s v="15-0517-00-568965-0-E"/>
    <m/>
    <m/>
  </r>
  <r>
    <x v="0"/>
    <x v="100"/>
    <x v="0"/>
    <s v="CONTRATO-LEGAL"/>
    <s v="MARZO"/>
    <d v="2024-03-18T00:00:00"/>
    <s v="CO42-CRISTHIAN VILLEGAS"/>
    <x v="8"/>
    <s v="OTROS REPUESTOS Y ACCESORIOS"/>
    <x v="0"/>
    <x v="0"/>
    <x v="97"/>
    <d v="2024-03-20T00:00:00"/>
    <m/>
    <x v="86"/>
    <s v="BIEN"/>
    <x v="105"/>
    <n v="80"/>
    <x v="2"/>
    <x v="442"/>
    <x v="72"/>
    <x v="4"/>
    <x v="0"/>
    <x v="7"/>
    <x v="0"/>
    <x v="29"/>
    <x v="12"/>
    <x v="5"/>
    <x v="4"/>
    <x v="11"/>
    <x v="10"/>
    <x v="15"/>
    <d v="2024-04-09T00:00:00"/>
    <x v="62"/>
    <x v="30"/>
    <x v="63"/>
    <x v="112"/>
    <x v="64"/>
    <n v="80"/>
    <x v="112"/>
    <x v="4"/>
    <x v="38"/>
    <x v="0"/>
    <n v="30"/>
    <x v="9"/>
    <m/>
    <x v="23"/>
    <m/>
    <s v="COLQUIRI"/>
    <m/>
    <m/>
    <x v="105"/>
    <s v="ADQ/MINA-026/2024"/>
    <n v="39800"/>
    <n v="3"/>
    <s v="BROCA MECANICA HSS DE 1/2&quot; PARA METAL "/>
    <s v="PZA"/>
    <n v="100"/>
    <n v="80"/>
    <n v="8000"/>
    <m/>
    <m/>
    <m/>
    <n v="0"/>
    <n v="11.494252873563218"/>
    <n v="0"/>
    <n v="0"/>
    <n v="100"/>
    <d v="1900-01-29T00:00:00"/>
    <m/>
    <m/>
    <m/>
    <m/>
    <m/>
    <m/>
    <n v="-30"/>
    <n v="0"/>
    <n v="0"/>
    <n v="0"/>
    <n v="5527"/>
    <n v="4973"/>
    <d v="2015-11-15T00:00:00"/>
    <x v="0"/>
    <s v="MAR"/>
    <m/>
    <m/>
    <m/>
    <s v="L"/>
    <s v="NORMAL"/>
    <s v="OC"/>
    <n v="316144"/>
    <n v="1772181"/>
    <n v="2058575"/>
    <s v="15-0517-00-568965-0-E"/>
    <m/>
    <m/>
  </r>
  <r>
    <x v="0"/>
    <x v="101"/>
    <x v="0"/>
    <s v="REGISTRO 400"/>
    <s v="MARZO"/>
    <d v="2024-03-21T00:00:00"/>
    <s v="CO42-CRISTHIAN VILLEGAS"/>
    <x v="12"/>
    <s v="OTRAS MAQUINARIAS Y EQUIPO"/>
    <x v="1"/>
    <x v="11"/>
    <x v="98"/>
    <d v="2024-03-22T00:00:00"/>
    <m/>
    <x v="87"/>
    <s v="BIEN"/>
    <x v="106"/>
    <n v="300000"/>
    <x v="0"/>
    <x v="443"/>
    <x v="40"/>
    <x v="4"/>
    <x v="0"/>
    <x v="8"/>
    <x v="1"/>
    <x v="20"/>
    <x v="13"/>
    <x v="1"/>
    <x v="1"/>
    <x v="1"/>
    <x v="11"/>
    <x v="16"/>
    <d v="2024-04-02T00:00:00"/>
    <x v="63"/>
    <x v="31"/>
    <x v="64"/>
    <x v="113"/>
    <x v="65"/>
    <n v="278000"/>
    <x v="113"/>
    <x v="55"/>
    <x v="78"/>
    <x v="0"/>
    <n v="30"/>
    <x v="29"/>
    <m/>
    <x v="24"/>
    <s v="26/04/2024"/>
    <s v="COLQUIRI"/>
    <m/>
    <m/>
    <x v="106"/>
    <s v="EMC-PCPL-040/2024"/>
    <n v="43700"/>
    <n v="1"/>
    <s v="TABLERO DE ARRANQUE PARA CENTRO DE CONTROL DE MOTORES (MCC) "/>
    <s v="PZA"/>
    <n v="2"/>
    <n v="139000"/>
    <n v="278000"/>
    <m/>
    <m/>
    <m/>
    <n v="0"/>
    <n v="19971.264367816093"/>
    <n v="0"/>
    <n v="0"/>
    <n v="2"/>
    <d v="2024-08-04T00:00:00"/>
    <m/>
    <m/>
    <m/>
    <m/>
    <m/>
    <m/>
    <n v="-45508"/>
    <n v="0"/>
    <n v="19460"/>
    <n v="-19460"/>
    <n v="5527"/>
    <n v="4973"/>
    <d v="2015-11-16T00:00:00"/>
    <x v="0"/>
    <s v="ABR"/>
    <m/>
    <m/>
    <m/>
    <s v="L"/>
    <s v="NORMAL"/>
    <s v="CONTRATO"/>
    <n v="316144"/>
    <n v="1772181"/>
    <n v="2058575"/>
    <s v="15-0517-00-568965-0-E"/>
    <m/>
    <m/>
  </r>
  <r>
    <x v="0"/>
    <x v="102"/>
    <x v="0"/>
    <s v="OC-COMPRADOR"/>
    <s v="MARZO"/>
    <d v="2024-03-20T00:00:00"/>
    <s v="CO42-CRISTHIAN VILLEGAS"/>
    <x v="8"/>
    <s v="OTROS REPUESTOS Y ACCESORIOS"/>
    <x v="1"/>
    <x v="11"/>
    <x v="99"/>
    <d v="2024-03-22T00:00:00"/>
    <m/>
    <x v="88"/>
    <s v="BIEN"/>
    <x v="107"/>
    <n v="649.76"/>
    <x v="0"/>
    <x v="444"/>
    <x v="91"/>
    <x v="23"/>
    <x v="0"/>
    <x v="9"/>
    <x v="1"/>
    <x v="20"/>
    <x v="13"/>
    <x v="1"/>
    <x v="1"/>
    <x v="12"/>
    <x v="10"/>
    <x v="1"/>
    <d v="2024-04-05T00:00:00"/>
    <x v="64"/>
    <x v="30"/>
    <x v="65"/>
    <x v="114"/>
    <x v="66"/>
    <m/>
    <x v="114"/>
    <x v="4"/>
    <x v="46"/>
    <x v="0"/>
    <n v="30"/>
    <x v="13"/>
    <m/>
    <x v="24"/>
    <m/>
    <s v="COLQUIRI"/>
    <m/>
    <m/>
    <x v="107"/>
    <s v="EMC-PCPL-037/2024"/>
    <n v="39800"/>
    <n v="1"/>
    <s v="6742-01-4540 ELEMENTO ACEITE "/>
    <s v="PIEZA"/>
    <n v="12"/>
    <n v="547.72"/>
    <n v="6572.64"/>
    <m/>
    <m/>
    <m/>
    <n v="0"/>
    <n v="78.695402298850581"/>
    <n v="0"/>
    <n v="0"/>
    <n v="12"/>
    <d v="1900-01-09T00:00:00"/>
    <m/>
    <m/>
    <m/>
    <m/>
    <m/>
    <m/>
    <n v="-10"/>
    <n v="0"/>
    <n v="0"/>
    <n v="0"/>
    <n v="5527"/>
    <n v="4973"/>
    <d v="2015-11-17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654.32000000000005"/>
    <x v="1"/>
    <x v="445"/>
    <x v="91"/>
    <x v="23"/>
    <x v="0"/>
    <x v="9"/>
    <x v="1"/>
    <x v="20"/>
    <x v="13"/>
    <x v="1"/>
    <x v="1"/>
    <x v="12"/>
    <x v="10"/>
    <x v="1"/>
    <d v="2024-04-05T00:00:00"/>
    <x v="64"/>
    <x v="30"/>
    <x v="65"/>
    <x v="114"/>
    <x v="66"/>
    <m/>
    <x v="114"/>
    <x v="4"/>
    <x v="46"/>
    <x v="0"/>
    <n v="30"/>
    <x v="13"/>
    <m/>
    <x v="24"/>
    <m/>
    <s v="COLQUIRI"/>
    <m/>
    <m/>
    <x v="107"/>
    <s v="EMC-PCPL-037/2024"/>
    <n v="39800"/>
    <n v="2"/>
    <s v="600-319-3750 FILTRO DE COMBUSTIBLE "/>
    <s v="PIEZA"/>
    <n v="12"/>
    <n v="1441.71"/>
    <n v="17300.52"/>
    <m/>
    <m/>
    <m/>
    <n v="0"/>
    <n v="207.14224137931035"/>
    <n v="0"/>
    <n v="0"/>
    <n v="12"/>
    <d v="1900-01-09T00:00:00"/>
    <m/>
    <m/>
    <m/>
    <m/>
    <m/>
    <m/>
    <n v="-10"/>
    <n v="0"/>
    <n v="0"/>
    <n v="0"/>
    <n v="5527"/>
    <n v="4973"/>
    <d v="2015-11-18T00:00:00"/>
    <x v="0"/>
    <s v="JUN"/>
    <m/>
    <m/>
    <m/>
    <s v="L"/>
    <s v="NORMAL"/>
    <s v="OC"/>
    <n v="316144"/>
    <n v="1772181"/>
    <n v="2058575"/>
    <s v="15-0517-00-568965-0-E"/>
    <m/>
    <m/>
  </r>
  <r>
    <x v="0"/>
    <x v="102"/>
    <x v="0"/>
    <s v="OC-COMPRADOR"/>
    <s v="MARZO"/>
    <d v="2024-03-20T00:00:00"/>
    <s v="CO42-CRISTHIAN VILLEGAS"/>
    <x v="8"/>
    <s v="OTROS REPUESTOS Y ACCESORIOS"/>
    <x v="1"/>
    <x v="11"/>
    <x v="99"/>
    <d v="2024-03-22T00:00:00"/>
    <m/>
    <x v="88"/>
    <s v="BIEN"/>
    <x v="107"/>
    <n v="674.51"/>
    <x v="2"/>
    <x v="446"/>
    <x v="91"/>
    <x v="23"/>
    <x v="0"/>
    <x v="9"/>
    <x v="1"/>
    <x v="20"/>
    <x v="13"/>
    <x v="1"/>
    <x v="1"/>
    <x v="12"/>
    <x v="10"/>
    <x v="1"/>
    <d v="2024-04-05T00:00:00"/>
    <x v="64"/>
    <x v="30"/>
    <x v="65"/>
    <x v="114"/>
    <x v="66"/>
    <m/>
    <x v="114"/>
    <x v="4"/>
    <x v="46"/>
    <x v="0"/>
    <n v="30"/>
    <x v="13"/>
    <m/>
    <x v="24"/>
    <m/>
    <s v="COLQUIRI"/>
    <m/>
    <m/>
    <x v="107"/>
    <s v="EMC-PCPL-037/2024"/>
    <n v="39800"/>
    <n v="3"/>
    <s v="600-319-3610 CARTUCHO "/>
    <s v="PIEZA"/>
    <n v="12"/>
    <n v="694.99"/>
    <n v="8339.880000000001"/>
    <m/>
    <m/>
    <m/>
    <n v="0"/>
    <n v="99.854885057471265"/>
    <n v="0"/>
    <n v="0"/>
    <n v="12"/>
    <d v="1900-01-09T00:00:00"/>
    <m/>
    <m/>
    <m/>
    <m/>
    <m/>
    <m/>
    <n v="-10"/>
    <n v="0"/>
    <n v="0"/>
    <n v="0"/>
    <n v="5527"/>
    <n v="4973"/>
    <d v="2015-11-19T00:00:00"/>
    <x v="0"/>
    <s v="JUL"/>
    <m/>
    <m/>
    <m/>
    <s v="L"/>
    <s v="NORMAL"/>
    <s v="OC"/>
    <n v="316144"/>
    <n v="1772181"/>
    <n v="2058575"/>
    <s v="15-0517-00-568965-0-E"/>
    <m/>
    <m/>
  </r>
  <r>
    <x v="0"/>
    <x v="102"/>
    <x v="0"/>
    <s v="OC-COMPRADOR"/>
    <s v="MARZO"/>
    <d v="2024-03-20T00:00:00"/>
    <s v="CO42-CRISTHIAN VILLEGAS"/>
    <x v="8"/>
    <s v="OTROS REPUESTOS Y ACCESORIOS"/>
    <x v="1"/>
    <x v="11"/>
    <x v="99"/>
    <d v="2024-03-22T00:00:00"/>
    <m/>
    <x v="88"/>
    <s v="BIEN"/>
    <x v="107"/>
    <n v="1672.18"/>
    <x v="3"/>
    <x v="447"/>
    <x v="36"/>
    <x v="23"/>
    <x v="0"/>
    <x v="9"/>
    <x v="1"/>
    <x v="20"/>
    <x v="13"/>
    <x v="1"/>
    <x v="1"/>
    <x v="12"/>
    <x v="10"/>
    <x v="1"/>
    <d v="2024-04-05T00:00:00"/>
    <x v="64"/>
    <x v="30"/>
    <x v="65"/>
    <x v="114"/>
    <x v="66"/>
    <m/>
    <x v="114"/>
    <x v="4"/>
    <x v="46"/>
    <x v="0"/>
    <n v="30"/>
    <x v="13"/>
    <m/>
    <x v="24"/>
    <m/>
    <s v="COLQUIRI"/>
    <m/>
    <m/>
    <x v="107"/>
    <s v="EMC-PCPL-037/2024"/>
    <n v="39800"/>
    <n v="4"/>
    <s v="600-185-5100 CONJUNTO ELEMENTO "/>
    <s v="PIEZA"/>
    <n v="5"/>
    <n v="288.22000000000003"/>
    <n v="1441.1000000000001"/>
    <m/>
    <m/>
    <m/>
    <n v="0"/>
    <n v="41.410919540229891"/>
    <n v="0"/>
    <n v="0"/>
    <n v="5"/>
    <d v="1900-01-09T00:00:00"/>
    <m/>
    <m/>
    <m/>
    <m/>
    <m/>
    <m/>
    <n v="-10"/>
    <n v="0"/>
    <n v="0"/>
    <n v="0"/>
    <n v="5527"/>
    <n v="4973"/>
    <d v="2015-11-20T00:00:00"/>
    <x v="0"/>
    <s v="AGO"/>
    <m/>
    <m/>
    <m/>
    <s v="L"/>
    <s v="NORMAL"/>
    <s v="OC"/>
    <n v="316144"/>
    <n v="1772181"/>
    <n v="2058575"/>
    <s v="15-0517-00-568965-0-E"/>
    <m/>
    <m/>
  </r>
  <r>
    <x v="0"/>
    <x v="102"/>
    <x v="0"/>
    <s v="OC-COMPRADOR"/>
    <s v="MARZO"/>
    <d v="2024-03-20T00:00:00"/>
    <s v="CO42-CRISTHIAN VILLEGAS"/>
    <x v="8"/>
    <s v="OTROS REPUESTOS Y ACCESORIOS"/>
    <x v="1"/>
    <x v="11"/>
    <x v="99"/>
    <d v="2024-03-22T00:00:00"/>
    <m/>
    <x v="88"/>
    <s v="BIEN"/>
    <x v="107"/>
    <n v="839.38"/>
    <x v="4"/>
    <x v="448"/>
    <x v="36"/>
    <x v="23"/>
    <x v="0"/>
    <x v="9"/>
    <x v="1"/>
    <x v="20"/>
    <x v="13"/>
    <x v="1"/>
    <x v="1"/>
    <x v="12"/>
    <x v="10"/>
    <x v="1"/>
    <d v="2024-04-05T00:00:00"/>
    <x v="64"/>
    <x v="30"/>
    <x v="65"/>
    <x v="114"/>
    <x v="66"/>
    <m/>
    <x v="114"/>
    <x v="4"/>
    <x v="46"/>
    <x v="0"/>
    <n v="30"/>
    <x v="13"/>
    <m/>
    <x v="24"/>
    <m/>
    <s v="COLQUIRI"/>
    <m/>
    <m/>
    <x v="107"/>
    <s v="EMC-PCPL-037/2024"/>
    <n v="39800"/>
    <n v="5"/>
    <s v="714-07-28713 CARTUCHO "/>
    <s v="PIEZA"/>
    <n v="5"/>
    <n v="310.16000000000003"/>
    <n v="1550.8000000000002"/>
    <m/>
    <m/>
    <m/>
    <n v="0"/>
    <n v="44.5632183908046"/>
    <n v="0"/>
    <n v="0"/>
    <n v="5"/>
    <d v="1900-01-09T00:00:00"/>
    <m/>
    <m/>
    <m/>
    <m/>
    <m/>
    <m/>
    <n v="-10"/>
    <n v="0"/>
    <n v="0"/>
    <n v="0"/>
    <n v="5527"/>
    <n v="4973"/>
    <d v="2015-11-21T00:00:00"/>
    <x v="0"/>
    <s v="SEP"/>
    <m/>
    <m/>
    <m/>
    <s v="L"/>
    <s v="NORMAL"/>
    <s v="OC"/>
    <n v="316144"/>
    <n v="1772181"/>
    <n v="2058575"/>
    <s v="15-0517-00-568965-0-E"/>
    <m/>
    <m/>
  </r>
  <r>
    <x v="0"/>
    <x v="102"/>
    <x v="0"/>
    <s v="OC-COMPRADOR"/>
    <s v="MARZO"/>
    <d v="2024-03-20T00:00:00"/>
    <s v="CO42-CRISTHIAN VILLEGAS"/>
    <x v="8"/>
    <s v="OTROS REPUESTOS Y ACCESORIOS"/>
    <x v="1"/>
    <x v="11"/>
    <x v="99"/>
    <d v="2024-03-22T00:00:00"/>
    <m/>
    <x v="88"/>
    <s v="BIEN"/>
    <x v="107"/>
    <n v="806.05"/>
    <x v="5"/>
    <x v="449"/>
    <x v="36"/>
    <x v="23"/>
    <x v="0"/>
    <x v="9"/>
    <x v="1"/>
    <x v="20"/>
    <x v="13"/>
    <x v="1"/>
    <x v="1"/>
    <x v="12"/>
    <x v="10"/>
    <x v="1"/>
    <d v="2024-04-05T00:00:00"/>
    <x v="64"/>
    <x v="30"/>
    <x v="65"/>
    <x v="114"/>
    <x v="66"/>
    <m/>
    <x v="114"/>
    <x v="4"/>
    <x v="46"/>
    <x v="0"/>
    <n v="30"/>
    <x v="13"/>
    <m/>
    <x v="24"/>
    <m/>
    <s v="COLQUIRI"/>
    <m/>
    <m/>
    <x v="107"/>
    <s v="EMC-PCPL-037/2024"/>
    <n v="39800"/>
    <n v="6"/>
    <s v="14X-60-31150 ELEMENTO "/>
    <s v="PIEZA"/>
    <n v="5"/>
    <n v="1252.49"/>
    <n v="6262.45"/>
    <m/>
    <m/>
    <m/>
    <n v="0"/>
    <n v="179.95545977011494"/>
    <n v="0"/>
    <n v="0"/>
    <n v="5"/>
    <d v="1900-01-09T00:00:00"/>
    <m/>
    <m/>
    <m/>
    <m/>
    <m/>
    <m/>
    <n v="-10"/>
    <n v="0"/>
    <n v="0"/>
    <n v="0"/>
    <n v="5527"/>
    <n v="4973"/>
    <d v="2015-11-22T00:00:00"/>
    <x v="0"/>
    <s v="OCT"/>
    <m/>
    <m/>
    <m/>
    <s v="L"/>
    <s v="NORMAL"/>
    <s v="OC"/>
    <n v="316144"/>
    <n v="1772181"/>
    <n v="2058575"/>
    <s v="15-0517-00-568965-0-E"/>
    <m/>
    <m/>
  </r>
  <r>
    <x v="0"/>
    <x v="102"/>
    <x v="0"/>
    <s v="OC-COMPRADOR"/>
    <s v="MARZO"/>
    <d v="2024-03-20T00:00:00"/>
    <s v="CO42-CRISTHIAN VILLEGAS"/>
    <x v="8"/>
    <s v="OTROS REPUESTOS Y ACCESORIOS"/>
    <x v="1"/>
    <x v="11"/>
    <x v="99"/>
    <d v="2024-03-22T00:00:00"/>
    <m/>
    <x v="88"/>
    <s v="BIEN"/>
    <x v="107"/>
    <n v="2288.0700000000002"/>
    <x v="6"/>
    <x v="450"/>
    <x v="36"/>
    <x v="23"/>
    <x v="0"/>
    <x v="9"/>
    <x v="1"/>
    <x v="20"/>
    <x v="13"/>
    <x v="1"/>
    <x v="1"/>
    <x v="12"/>
    <x v="10"/>
    <x v="1"/>
    <d v="2024-04-05T00:00:00"/>
    <x v="64"/>
    <x v="30"/>
    <x v="65"/>
    <x v="114"/>
    <x v="66"/>
    <m/>
    <x v="114"/>
    <x v="4"/>
    <x v="46"/>
    <x v="0"/>
    <n v="30"/>
    <x v="13"/>
    <m/>
    <x v="24"/>
    <m/>
    <s v="COLQUIRI"/>
    <m/>
    <m/>
    <x v="107"/>
    <s v="EMC-PCPL-037/2024"/>
    <n v="39800"/>
    <n v="7"/>
    <s v="56D-15-19311 COLADOR "/>
    <s v="PIEZA"/>
    <n v="5"/>
    <n v="382.16"/>
    <n v="1910.8000000000002"/>
    <m/>
    <m/>
    <m/>
    <n v="0"/>
    <n v="54.908045977011497"/>
    <n v="0"/>
    <n v="0"/>
    <n v="5"/>
    <d v="1900-01-09T00:00:00"/>
    <m/>
    <m/>
    <m/>
    <m/>
    <m/>
    <m/>
    <n v="-10"/>
    <n v="0"/>
    <n v="0"/>
    <n v="0"/>
    <n v="5527"/>
    <n v="4973"/>
    <d v="2015-11-23T00:00:00"/>
    <x v="0"/>
    <s v="NOV"/>
    <m/>
    <m/>
    <m/>
    <s v="L"/>
    <s v="NORMAL"/>
    <s v="OC"/>
    <n v="316144"/>
    <n v="1772181"/>
    <n v="2058575"/>
    <s v="15-0517-00-568965-0-E"/>
    <m/>
    <m/>
  </r>
  <r>
    <x v="0"/>
    <x v="102"/>
    <x v="0"/>
    <s v="OC-COMPRADOR"/>
    <s v="MARZO"/>
    <d v="2024-03-20T00:00:00"/>
    <s v="CO42-CRISTHIAN VILLEGAS"/>
    <x v="8"/>
    <s v="OTROS REPUESTOS Y ACCESORIOS"/>
    <x v="1"/>
    <x v="11"/>
    <x v="99"/>
    <d v="2024-03-22T00:00:00"/>
    <m/>
    <x v="88"/>
    <s v="BIEN"/>
    <x v="107"/>
    <n v="334.39"/>
    <x v="7"/>
    <x v="451"/>
    <x v="37"/>
    <x v="23"/>
    <x v="0"/>
    <x v="9"/>
    <x v="1"/>
    <x v="20"/>
    <x v="13"/>
    <x v="1"/>
    <x v="1"/>
    <x v="12"/>
    <x v="10"/>
    <x v="1"/>
    <d v="2024-04-05T00:00:00"/>
    <x v="64"/>
    <x v="30"/>
    <x v="65"/>
    <x v="114"/>
    <x v="66"/>
    <m/>
    <x v="114"/>
    <x v="4"/>
    <x v="46"/>
    <x v="0"/>
    <n v="30"/>
    <x v="13"/>
    <m/>
    <x v="24"/>
    <m/>
    <s v="COLQUIRI"/>
    <m/>
    <m/>
    <x v="107"/>
    <s v="EMC-PCPL-037/2024"/>
    <n v="39800"/>
    <n v="8"/>
    <s v="EA504074043 CARTUCHO "/>
    <s v="PIEZA"/>
    <n v="8"/>
    <n v="555.57000000000005"/>
    <n v="4444.5600000000004"/>
    <m/>
    <m/>
    <m/>
    <n v="0"/>
    <n v="79.823275862068968"/>
    <n v="0"/>
    <n v="0"/>
    <n v="8"/>
    <d v="1900-01-09T00:00:00"/>
    <m/>
    <m/>
    <m/>
    <m/>
    <m/>
    <m/>
    <n v="-10"/>
    <n v="0"/>
    <n v="0"/>
    <n v="0"/>
    <n v="5527"/>
    <n v="4973"/>
    <d v="2015-11-24T00:00:00"/>
    <x v="0"/>
    <s v="DIC"/>
    <m/>
    <m/>
    <m/>
    <s v="L"/>
    <s v="NORMAL"/>
    <s v="OC"/>
    <n v="316144"/>
    <n v="1772181"/>
    <n v="2058575"/>
    <s v="15-0517-00-568965-0-E"/>
    <m/>
    <m/>
  </r>
  <r>
    <x v="0"/>
    <x v="102"/>
    <x v="0"/>
    <s v="OC-COMPRADOR"/>
    <s v="MARZO"/>
    <d v="2024-03-20T00:00:00"/>
    <s v="CO42-CRISTHIAN VILLEGAS"/>
    <x v="8"/>
    <s v="OTROS REPUESTOS Y ACCESORIOS"/>
    <x v="1"/>
    <x v="11"/>
    <x v="99"/>
    <d v="2024-03-22T00:00:00"/>
    <m/>
    <x v="88"/>
    <s v="BIEN"/>
    <x v="107"/>
    <n v="139.34"/>
    <x v="8"/>
    <x v="452"/>
    <x v="37"/>
    <x v="23"/>
    <x v="0"/>
    <x v="9"/>
    <x v="1"/>
    <x v="20"/>
    <x v="13"/>
    <x v="1"/>
    <x v="1"/>
    <x v="12"/>
    <x v="10"/>
    <x v="1"/>
    <d v="2024-04-05T00:00:00"/>
    <x v="64"/>
    <x v="30"/>
    <x v="65"/>
    <x v="114"/>
    <x v="66"/>
    <m/>
    <x v="114"/>
    <x v="4"/>
    <x v="46"/>
    <x v="0"/>
    <n v="30"/>
    <x v="13"/>
    <m/>
    <x v="24"/>
    <m/>
    <s v="COLQUIRI"/>
    <m/>
    <m/>
    <x v="107"/>
    <s v="EMC-PCPL-037/2024"/>
    <n v="39800"/>
    <n v="9"/>
    <s v="203-01-K1280 EA504073234 FILTRO "/>
    <s v="PIEZA"/>
    <n v="8"/>
    <n v="576.75"/>
    <n v="4614"/>
    <m/>
    <m/>
    <m/>
    <n v="0"/>
    <n v="82.866379310344826"/>
    <n v="0"/>
    <n v="0"/>
    <n v="8"/>
    <d v="1900-01-09T00:00:00"/>
    <m/>
    <m/>
    <m/>
    <m/>
    <m/>
    <m/>
    <n v="-10"/>
    <n v="0"/>
    <n v="0"/>
    <n v="0"/>
    <n v="5527"/>
    <n v="4973"/>
    <d v="2015-11-25T00:00:00"/>
    <x v="0"/>
    <s v="ENE"/>
    <m/>
    <m/>
    <m/>
    <s v="L"/>
    <s v="NORMAL"/>
    <s v="OC"/>
    <n v="316144"/>
    <n v="1772181"/>
    <n v="2058575"/>
    <s v="15-0517-00-568965-0-E"/>
    <m/>
    <m/>
  </r>
  <r>
    <x v="0"/>
    <x v="102"/>
    <x v="0"/>
    <s v="OC-COMPRADOR"/>
    <s v="MARZO"/>
    <d v="2024-03-20T00:00:00"/>
    <s v="CO42-CRISTHIAN VILLEGAS"/>
    <x v="8"/>
    <s v="OTROS REPUESTOS Y ACCESORIOS"/>
    <x v="1"/>
    <x v="11"/>
    <x v="99"/>
    <d v="2024-03-22T00:00:00"/>
    <m/>
    <x v="88"/>
    <s v="BIEN"/>
    <x v="107"/>
    <n v="359.7"/>
    <x v="9"/>
    <x v="453"/>
    <x v="37"/>
    <x v="23"/>
    <x v="0"/>
    <x v="9"/>
    <x v="1"/>
    <x v="20"/>
    <x v="13"/>
    <x v="1"/>
    <x v="1"/>
    <x v="12"/>
    <x v="10"/>
    <x v="1"/>
    <d v="2024-04-05T00:00:00"/>
    <x v="64"/>
    <x v="30"/>
    <x v="65"/>
    <x v="114"/>
    <x v="66"/>
    <m/>
    <x v="114"/>
    <x v="4"/>
    <x v="46"/>
    <x v="0"/>
    <n v="30"/>
    <x v="13"/>
    <m/>
    <x v="24"/>
    <m/>
    <s v="COLQUIRI"/>
    <m/>
    <m/>
    <x v="107"/>
    <s v="EMC-PCPL-037/2024"/>
    <n v="39800"/>
    <n v="10"/>
    <s v="42N-04-11860 FILTRO PRECONBUSTIBLE "/>
    <s v="PIEZA"/>
    <n v="8"/>
    <n v="739.82"/>
    <n v="5918.56"/>
    <m/>
    <m/>
    <m/>
    <n v="0"/>
    <n v="106.29597701149426"/>
    <n v="0"/>
    <n v="0"/>
    <n v="8"/>
    <d v="1900-01-09T00:00:00"/>
    <m/>
    <m/>
    <m/>
    <m/>
    <m/>
    <m/>
    <n v="-10"/>
    <n v="0"/>
    <n v="0"/>
    <n v="0"/>
    <n v="5527"/>
    <n v="4973"/>
    <d v="2015-11-26T00:00:00"/>
    <x v="0"/>
    <s v="FEB"/>
    <m/>
    <m/>
    <m/>
    <s v="L"/>
    <s v="NORMAL"/>
    <s v="OC"/>
    <n v="316144"/>
    <n v="1772181"/>
    <n v="2058575"/>
    <s v="15-0517-00-568965-0-E"/>
    <m/>
    <m/>
  </r>
  <r>
    <x v="0"/>
    <x v="102"/>
    <x v="0"/>
    <s v="OC-COMPRADOR"/>
    <s v="MARZO"/>
    <d v="2024-03-20T00:00:00"/>
    <s v="CO42-CRISTHIAN VILLEGAS"/>
    <x v="8"/>
    <s v="OTROS REPUESTOS Y ACCESORIOS"/>
    <x v="1"/>
    <x v="11"/>
    <x v="99"/>
    <d v="2024-03-22T00:00:00"/>
    <m/>
    <x v="88"/>
    <s v="BIEN"/>
    <x v="107"/>
    <n v="490.41"/>
    <x v="10"/>
    <x v="454"/>
    <x v="40"/>
    <x v="23"/>
    <x v="0"/>
    <x v="9"/>
    <x v="1"/>
    <x v="20"/>
    <x v="13"/>
    <x v="1"/>
    <x v="1"/>
    <x v="12"/>
    <x v="10"/>
    <x v="1"/>
    <d v="2024-04-05T00:00:00"/>
    <x v="64"/>
    <x v="30"/>
    <x v="65"/>
    <x v="114"/>
    <x v="66"/>
    <m/>
    <x v="114"/>
    <x v="4"/>
    <x v="46"/>
    <x v="0"/>
    <n v="30"/>
    <x v="13"/>
    <m/>
    <x v="24"/>
    <m/>
    <s v="COLQUIRI"/>
    <m/>
    <m/>
    <x v="107"/>
    <s v="EMC-PCPL-037/2024"/>
    <n v="39800"/>
    <n v="11"/>
    <s v="CA0045177 FILTRO "/>
    <s v="PIEZA"/>
    <n v="2"/>
    <n v="1956.31"/>
    <n v="3912.62"/>
    <m/>
    <m/>
    <m/>
    <n v="0"/>
    <n v="281.07902298850576"/>
    <n v="0"/>
    <n v="0"/>
    <n v="2"/>
    <d v="1900-01-09T00:00:00"/>
    <m/>
    <m/>
    <m/>
    <m/>
    <m/>
    <m/>
    <n v="-10"/>
    <n v="0"/>
    <n v="0"/>
    <n v="0"/>
    <n v="5527"/>
    <n v="4973"/>
    <d v="2015-11-27T00:00:00"/>
    <x v="0"/>
    <s v="MAR"/>
    <m/>
    <m/>
    <m/>
    <s v="L"/>
    <s v="NORMAL"/>
    <s v="OC"/>
    <n v="316144"/>
    <n v="1772181"/>
    <n v="2058575"/>
    <s v="15-0517-00-568965-0-E"/>
    <m/>
    <m/>
  </r>
  <r>
    <x v="0"/>
    <x v="102"/>
    <x v="0"/>
    <s v="OC-COMPRADOR"/>
    <s v="MARZO"/>
    <d v="2024-03-20T00:00:00"/>
    <s v="CO42-CRISTHIAN VILLEGAS"/>
    <x v="8"/>
    <s v="OTROS REPUESTOS Y ACCESORIOS"/>
    <x v="1"/>
    <x v="11"/>
    <x v="99"/>
    <d v="2024-03-22T00:00:00"/>
    <m/>
    <x v="88"/>
    <s v="BIEN"/>
    <x v="107"/>
    <n v="1452.7"/>
    <x v="11"/>
    <x v="455"/>
    <x v="40"/>
    <x v="23"/>
    <x v="0"/>
    <x v="9"/>
    <x v="1"/>
    <x v="20"/>
    <x v="13"/>
    <x v="1"/>
    <x v="1"/>
    <x v="12"/>
    <x v="10"/>
    <x v="1"/>
    <d v="2024-04-05T00:00:00"/>
    <x v="64"/>
    <x v="30"/>
    <x v="65"/>
    <x v="114"/>
    <x v="66"/>
    <m/>
    <x v="114"/>
    <x v="4"/>
    <x v="46"/>
    <x v="0"/>
    <n v="30"/>
    <x v="13"/>
    <m/>
    <x v="24"/>
    <m/>
    <s v="COLQUIRI"/>
    <m/>
    <m/>
    <x v="107"/>
    <s v="EMC-PCPL-037/2024"/>
    <n v="39800"/>
    <n v="12"/>
    <s v="42N62-15470 ELEMENTO "/>
    <s v="PIEZA"/>
    <n v="2"/>
    <n v="122.72"/>
    <n v="245.44"/>
    <m/>
    <m/>
    <m/>
    <n v="0"/>
    <n v="17.632183908045977"/>
    <n v="0"/>
    <n v="0"/>
    <n v="2"/>
    <d v="1900-01-09T00:00:00"/>
    <m/>
    <m/>
    <m/>
    <m/>
    <m/>
    <m/>
    <n v="-10"/>
    <n v="0"/>
    <n v="0"/>
    <n v="0"/>
    <n v="5527"/>
    <n v="4973"/>
    <d v="2015-11-28T00:00:00"/>
    <x v="0"/>
    <s v="ABR"/>
    <m/>
    <m/>
    <m/>
    <s v="L"/>
    <s v="NORMAL"/>
    <s v="OC"/>
    <n v="316144"/>
    <n v="1772181"/>
    <n v="2058575"/>
    <s v="15-0517-00-568965-0-E"/>
    <m/>
    <m/>
  </r>
  <r>
    <x v="0"/>
    <x v="102"/>
    <x v="0"/>
    <s v="OC-COMPRADOR"/>
    <s v="MARZO"/>
    <d v="2024-03-20T00:00:00"/>
    <s v="CO42-CRISTHIAN VILLEGAS"/>
    <x v="8"/>
    <s v="OTROS REPUESTOS Y ACCESORIOS"/>
    <x v="1"/>
    <x v="11"/>
    <x v="99"/>
    <d v="2024-03-22T00:00:00"/>
    <m/>
    <x v="88"/>
    <s v="BIEN"/>
    <x v="107"/>
    <n v="659.67"/>
    <x v="12"/>
    <x v="456"/>
    <x v="40"/>
    <x v="23"/>
    <x v="0"/>
    <x v="9"/>
    <x v="1"/>
    <x v="20"/>
    <x v="13"/>
    <x v="1"/>
    <x v="1"/>
    <x v="12"/>
    <x v="10"/>
    <x v="1"/>
    <d v="2024-04-05T00:00:00"/>
    <x v="64"/>
    <x v="30"/>
    <x v="65"/>
    <x v="114"/>
    <x v="66"/>
    <m/>
    <x v="114"/>
    <x v="4"/>
    <x v="46"/>
    <x v="0"/>
    <n v="30"/>
    <x v="13"/>
    <m/>
    <x v="24"/>
    <m/>
    <s v="COLQUIRI"/>
    <m/>
    <m/>
    <x v="107"/>
    <s v="EMC-PCPL-037/2024"/>
    <n v="39800"/>
    <n v="13"/>
    <s v="848101144 42N-02-11960 FILTRO "/>
    <s v="PIEZA"/>
    <n v="2"/>
    <n v="431.92"/>
    <n v="863.84"/>
    <m/>
    <m/>
    <m/>
    <n v="0"/>
    <n v="62.05747126436782"/>
    <n v="0"/>
    <n v="0"/>
    <n v="2"/>
    <d v="1900-01-09T00:00:00"/>
    <m/>
    <m/>
    <m/>
    <m/>
    <m/>
    <m/>
    <n v="-10"/>
    <n v="0"/>
    <n v="0"/>
    <n v="0"/>
    <n v="5527"/>
    <n v="4973"/>
    <d v="2015-11-29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456.56"/>
    <x v="13"/>
    <x v="457"/>
    <x v="40"/>
    <x v="23"/>
    <x v="0"/>
    <x v="9"/>
    <x v="1"/>
    <x v="20"/>
    <x v="13"/>
    <x v="1"/>
    <x v="1"/>
    <x v="12"/>
    <x v="10"/>
    <x v="1"/>
    <d v="2024-04-05T00:00:00"/>
    <x v="64"/>
    <x v="30"/>
    <x v="65"/>
    <x v="114"/>
    <x v="66"/>
    <m/>
    <x v="114"/>
    <x v="4"/>
    <x v="46"/>
    <x v="0"/>
    <n v="30"/>
    <x v="13"/>
    <m/>
    <x v="24"/>
    <m/>
    <s v="COLQUIRI"/>
    <m/>
    <m/>
    <x v="107"/>
    <s v="EMC-PCPL-037/2024"/>
    <n v="39800"/>
    <n v="14"/>
    <s v="848101145 42N-02-11970 FILTRO "/>
    <s v="PIEZA"/>
    <n v="2"/>
    <n v="581.04"/>
    <n v="1162.08"/>
    <m/>
    <m/>
    <m/>
    <n v="0"/>
    <n v="83.482758620689651"/>
    <n v="0"/>
    <n v="0"/>
    <n v="2"/>
    <d v="1900-01-09T00:00:00"/>
    <m/>
    <m/>
    <m/>
    <m/>
    <m/>
    <m/>
    <n v="-10"/>
    <n v="0"/>
    <n v="0"/>
    <n v="0"/>
    <n v="5527"/>
    <n v="4973"/>
    <d v="2015-11-30T00:00:00"/>
    <x v="0"/>
    <s v="JUN"/>
    <m/>
    <m/>
    <m/>
    <s v="L"/>
    <s v="NORMAL"/>
    <s v="OC"/>
    <n v="316144"/>
    <n v="1772181"/>
    <n v="2058575"/>
    <s v="15-0517-00-568965-0-E"/>
    <m/>
    <m/>
  </r>
  <r>
    <x v="0"/>
    <x v="103"/>
    <x v="0"/>
    <s v="NOTIFICACION"/>
    <s v="MARZO"/>
    <d v="2024-03-18T00:00:00"/>
    <s v="CO42-CRISTHIAN VILLEGAS"/>
    <x v="1"/>
    <s v="PRODUCTOS QUIMICOS"/>
    <x v="4"/>
    <x v="6"/>
    <x v="100"/>
    <d v="2024-03-27T00:00:00"/>
    <m/>
    <x v="89"/>
    <s v="BIEN"/>
    <x v="108"/>
    <n v="29.94"/>
    <x v="0"/>
    <x v="458"/>
    <x v="72"/>
    <x v="23"/>
    <x v="0"/>
    <x v="10"/>
    <x v="0"/>
    <x v="30"/>
    <x v="14"/>
    <x v="1"/>
    <x v="1"/>
    <x v="13"/>
    <x v="12"/>
    <x v="17"/>
    <m/>
    <x v="9"/>
    <x v="5"/>
    <x v="9"/>
    <x v="18"/>
    <x v="9"/>
    <m/>
    <x v="18"/>
    <x v="4"/>
    <x v="16"/>
    <x v="0"/>
    <n v="30"/>
    <x v="5"/>
    <m/>
    <x v="4"/>
    <m/>
    <s v="COLQUIRI"/>
    <m/>
    <m/>
    <x v="108"/>
    <s v="ADQ.MANTTO Y SERV. 22/2024"/>
    <n v="34200"/>
    <n v="1"/>
    <s v="ADHESIVO SILICONA P/ALTA TEMPERATURA "/>
    <s v="PIEZA"/>
    <n v="100"/>
    <m/>
    <n v="0"/>
    <m/>
    <m/>
    <n v="100"/>
    <n v="0"/>
    <n v="0"/>
    <n v="0"/>
    <n v="0"/>
    <n v="0"/>
    <d v="1899-12-30T00:00:00"/>
    <m/>
    <m/>
    <m/>
    <m/>
    <m/>
    <m/>
    <n v="0"/>
    <n v="0"/>
    <n v="0"/>
    <n v="0"/>
    <n v="5527"/>
    <n v="4973"/>
    <d v="2015-12-01T00:00:00"/>
    <x v="0"/>
    <s v="JUL"/>
    <m/>
    <m/>
    <m/>
    <s v="L"/>
    <s v="NORMAL"/>
    <s v="OC"/>
    <n v="316144"/>
    <n v="1772181"/>
    <n v="2058575"/>
    <s v="15-0517-00-568965-0-E"/>
    <m/>
    <m/>
  </r>
  <r>
    <x v="0"/>
    <x v="103"/>
    <x v="0"/>
    <s v="NOTIFICACION"/>
    <s v="MARZO"/>
    <d v="2024-03-18T00:00:00"/>
    <s v="CO42-CRISTHIAN VILLEGAS"/>
    <x v="1"/>
    <s v="PRODUCTOS QUIMICOS"/>
    <x v="4"/>
    <x v="6"/>
    <x v="100"/>
    <d v="2024-03-27T00:00:00"/>
    <m/>
    <x v="89"/>
    <s v="BIEN"/>
    <x v="108"/>
    <n v="27.44"/>
    <x v="1"/>
    <x v="459"/>
    <x v="69"/>
    <x v="23"/>
    <x v="0"/>
    <x v="10"/>
    <x v="0"/>
    <x v="30"/>
    <x v="14"/>
    <x v="1"/>
    <x v="1"/>
    <x v="13"/>
    <x v="12"/>
    <x v="17"/>
    <m/>
    <x v="9"/>
    <x v="5"/>
    <x v="9"/>
    <x v="18"/>
    <x v="9"/>
    <m/>
    <x v="18"/>
    <x v="4"/>
    <x v="16"/>
    <x v="0"/>
    <n v="30"/>
    <x v="5"/>
    <m/>
    <x v="4"/>
    <m/>
    <s v="COLQUIRI"/>
    <m/>
    <m/>
    <x v="108"/>
    <s v="ADQ.MANTTO Y SERV. 22/2024"/>
    <n v="34200"/>
    <n v="2"/>
    <s v="ADHESIVO POXIPOL "/>
    <s v="PIEZA"/>
    <n v="60"/>
    <m/>
    <n v="0"/>
    <m/>
    <m/>
    <n v="60"/>
    <n v="0"/>
    <n v="0"/>
    <n v="0"/>
    <n v="0"/>
    <n v="0"/>
    <d v="1899-12-30T00:00:00"/>
    <m/>
    <m/>
    <m/>
    <m/>
    <m/>
    <m/>
    <n v="0"/>
    <n v="0"/>
    <n v="0"/>
    <n v="0"/>
    <n v="5527"/>
    <n v="4973"/>
    <d v="2015-12-02T00:00:00"/>
    <x v="0"/>
    <s v="AGO"/>
    <m/>
    <m/>
    <m/>
    <s v="L"/>
    <s v="NORMAL"/>
    <s v="OC"/>
    <n v="316144"/>
    <n v="1772181"/>
    <n v="2058575"/>
    <s v="15-0517-00-568965-0-E"/>
    <m/>
    <m/>
  </r>
  <r>
    <x v="0"/>
    <x v="103"/>
    <x v="0"/>
    <s v="NOTIFICACION"/>
    <s v="MARZO"/>
    <d v="2024-03-18T00:00:00"/>
    <s v="CO42-CRISTHIAN VILLEGAS"/>
    <x v="1"/>
    <s v="PRODUCTOS QUIMICOS"/>
    <x v="4"/>
    <x v="6"/>
    <x v="100"/>
    <d v="2024-03-27T00:00:00"/>
    <m/>
    <x v="89"/>
    <s v="BIEN"/>
    <x v="108"/>
    <n v="27.44"/>
    <x v="2"/>
    <x v="460"/>
    <x v="54"/>
    <x v="23"/>
    <x v="0"/>
    <x v="10"/>
    <x v="0"/>
    <x v="30"/>
    <x v="14"/>
    <x v="1"/>
    <x v="1"/>
    <x v="13"/>
    <x v="12"/>
    <x v="17"/>
    <m/>
    <x v="9"/>
    <x v="5"/>
    <x v="9"/>
    <x v="18"/>
    <x v="9"/>
    <m/>
    <x v="18"/>
    <x v="4"/>
    <x v="16"/>
    <x v="0"/>
    <n v="30"/>
    <x v="5"/>
    <m/>
    <x v="4"/>
    <m/>
    <s v="COLQUIRI"/>
    <m/>
    <m/>
    <x v="108"/>
    <s v="ADQ.MANTTO Y SERV. 22/2024"/>
    <n v="34200"/>
    <n v="3"/>
    <s v="ADHESIVO POXIPOLINA "/>
    <s v="PIEZA"/>
    <n v="50"/>
    <m/>
    <n v="0"/>
    <m/>
    <m/>
    <n v="50"/>
    <n v="0"/>
    <n v="0"/>
    <n v="0"/>
    <n v="0"/>
    <n v="0"/>
    <d v="1899-12-30T00:00:00"/>
    <m/>
    <m/>
    <m/>
    <m/>
    <m/>
    <m/>
    <n v="0"/>
    <n v="0"/>
    <n v="0"/>
    <n v="0"/>
    <n v="5527"/>
    <n v="4973"/>
    <d v="2015-12-03T00:00:00"/>
    <x v="0"/>
    <s v="SEP"/>
    <m/>
    <m/>
    <m/>
    <s v="L"/>
    <s v="NORMAL"/>
    <s v="OC"/>
    <n v="316144"/>
    <n v="1772181"/>
    <n v="2058575"/>
    <s v="15-0517-00-568965-0-E"/>
    <m/>
    <m/>
  </r>
  <r>
    <x v="0"/>
    <x v="103"/>
    <x v="0"/>
    <s v="NOTIFICACION"/>
    <s v="MARZO"/>
    <d v="2024-03-18T00:00:00"/>
    <s v="CO42-CRISTHIAN VILLEGAS"/>
    <x v="1"/>
    <s v="PRODUCTOS QUIMICOS"/>
    <x v="4"/>
    <x v="6"/>
    <x v="100"/>
    <d v="2024-03-27T00:00:00"/>
    <m/>
    <x v="89"/>
    <s v="BIEN"/>
    <x v="108"/>
    <n v="112.27"/>
    <x v="3"/>
    <x v="461"/>
    <x v="54"/>
    <x v="23"/>
    <x v="0"/>
    <x v="10"/>
    <x v="0"/>
    <x v="30"/>
    <x v="14"/>
    <x v="1"/>
    <x v="1"/>
    <x v="13"/>
    <x v="12"/>
    <x v="17"/>
    <m/>
    <x v="9"/>
    <x v="5"/>
    <x v="9"/>
    <x v="18"/>
    <x v="9"/>
    <m/>
    <x v="18"/>
    <x v="4"/>
    <x v="16"/>
    <x v="0"/>
    <n v="30"/>
    <x v="5"/>
    <m/>
    <x v="4"/>
    <m/>
    <s v="COLQUIRI"/>
    <m/>
    <m/>
    <x v="108"/>
    <s v="PLAN-MAT-0001/2015"/>
    <n v="34200"/>
    <n v="1"/>
    <s v="ACEITE SUPER PENETRANTE MULTIUSO WD-40, 311 GR. "/>
    <s v="M3"/>
    <n v="50"/>
    <m/>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9.98"/>
    <x v="4"/>
    <x v="462"/>
    <x v="97"/>
    <x v="23"/>
    <x v="0"/>
    <x v="10"/>
    <x v="0"/>
    <x v="30"/>
    <x v="14"/>
    <x v="1"/>
    <x v="1"/>
    <x v="13"/>
    <x v="12"/>
    <x v="17"/>
    <m/>
    <x v="9"/>
    <x v="5"/>
    <x v="9"/>
    <x v="18"/>
    <x v="9"/>
    <m/>
    <x v="18"/>
    <x v="4"/>
    <x v="16"/>
    <x v="0"/>
    <n v="30"/>
    <x v="5"/>
    <m/>
    <x v="4"/>
    <m/>
    <s v="COLQUIRI"/>
    <m/>
    <m/>
    <x v="108"/>
    <s v="PLAN-MAT-0001/2015"/>
    <n v="34200"/>
    <n v="1"/>
    <s v="ADHESIVO LA GOTITA "/>
    <s v="M3"/>
    <n v="163"/>
    <m/>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31.18"/>
    <x v="5"/>
    <x v="463"/>
    <x v="98"/>
    <x v="23"/>
    <x v="0"/>
    <x v="10"/>
    <x v="0"/>
    <x v="30"/>
    <x v="14"/>
    <x v="1"/>
    <x v="1"/>
    <x v="13"/>
    <x v="12"/>
    <x v="17"/>
    <m/>
    <x v="9"/>
    <x v="5"/>
    <x v="9"/>
    <x v="18"/>
    <x v="9"/>
    <m/>
    <x v="18"/>
    <x v="4"/>
    <x v="16"/>
    <x v="0"/>
    <n v="30"/>
    <x v="5"/>
    <m/>
    <x v="4"/>
    <m/>
    <s v="COLQUIRI"/>
    <m/>
    <m/>
    <x v="108"/>
    <s v="PLAN-MAT-0001/2015"/>
    <n v="34200"/>
    <n v="1"/>
    <s v="ADHESIVO TRABASIL PARA ROSCA RA3 6 gr "/>
    <s v="M3"/>
    <n v="35"/>
    <m/>
    <n v="0"/>
    <m/>
    <m/>
    <n v="6"/>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486.48"/>
    <x v="6"/>
    <x v="464"/>
    <x v="34"/>
    <x v="23"/>
    <x v="0"/>
    <x v="10"/>
    <x v="0"/>
    <x v="30"/>
    <x v="14"/>
    <x v="1"/>
    <x v="1"/>
    <x v="13"/>
    <x v="12"/>
    <x v="17"/>
    <m/>
    <x v="9"/>
    <x v="5"/>
    <x v="9"/>
    <x v="18"/>
    <x v="9"/>
    <m/>
    <x v="18"/>
    <x v="4"/>
    <x v="16"/>
    <x v="0"/>
    <n v="30"/>
    <x v="5"/>
    <m/>
    <x v="4"/>
    <m/>
    <s v="COLQUIRI"/>
    <m/>
    <m/>
    <x v="108"/>
    <s v="PLAN-MAT-0001/2015"/>
    <n v="34200"/>
    <n v="1"/>
    <s v="ADHESIVO LOCTITE 243 PARA ROSCA, 50 ml "/>
    <s v="M3"/>
    <n v="14"/>
    <m/>
    <n v="0"/>
    <m/>
    <m/>
    <n v="40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59.6"/>
    <x v="7"/>
    <x v="465"/>
    <x v="99"/>
    <x v="24"/>
    <x v="0"/>
    <x v="10"/>
    <x v="0"/>
    <x v="30"/>
    <x v="14"/>
    <x v="1"/>
    <x v="1"/>
    <x v="13"/>
    <x v="12"/>
    <x v="17"/>
    <m/>
    <x v="9"/>
    <x v="5"/>
    <x v="9"/>
    <x v="18"/>
    <x v="9"/>
    <m/>
    <x v="18"/>
    <x v="4"/>
    <x v="16"/>
    <x v="0"/>
    <n v="30"/>
    <x v="5"/>
    <m/>
    <x v="4"/>
    <m/>
    <s v="COLQUIRI"/>
    <m/>
    <m/>
    <x v="108"/>
    <s v="PLAN-MAT-0001/2015"/>
    <n v="34200"/>
    <n v="8"/>
    <s v="PINTURA ANTICORROSIVA ALUMINICA "/>
    <s v="M3"/>
    <n v="21"/>
    <m/>
    <n v="0"/>
    <m/>
    <m/>
    <n v="1"/>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8"/>
    <x v="466"/>
    <x v="99"/>
    <x v="24"/>
    <x v="0"/>
    <x v="10"/>
    <x v="0"/>
    <x v="30"/>
    <x v="14"/>
    <x v="1"/>
    <x v="1"/>
    <x v="13"/>
    <x v="12"/>
    <x v="17"/>
    <m/>
    <x v="9"/>
    <x v="5"/>
    <x v="9"/>
    <x v="18"/>
    <x v="9"/>
    <m/>
    <x v="18"/>
    <x v="4"/>
    <x v="16"/>
    <x v="0"/>
    <n v="30"/>
    <x v="5"/>
    <m/>
    <x v="4"/>
    <m/>
    <s v="COLQUIRI"/>
    <m/>
    <m/>
    <x v="108"/>
    <s v="PLAN-MAT-0001/2015"/>
    <n v="34200"/>
    <n v="9"/>
    <s v="PINTURA ANTICORROSIVA COLOR AMARILLO "/>
    <s v="M3"/>
    <n v="21"/>
    <m/>
    <n v="0"/>
    <m/>
    <m/>
    <n v="2"/>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9"/>
    <x v="467"/>
    <x v="99"/>
    <x v="24"/>
    <x v="0"/>
    <x v="10"/>
    <x v="0"/>
    <x v="30"/>
    <x v="14"/>
    <x v="1"/>
    <x v="1"/>
    <x v="13"/>
    <x v="12"/>
    <x v="17"/>
    <m/>
    <x v="9"/>
    <x v="5"/>
    <x v="9"/>
    <x v="18"/>
    <x v="9"/>
    <m/>
    <x v="18"/>
    <x v="4"/>
    <x v="16"/>
    <x v="0"/>
    <n v="30"/>
    <x v="5"/>
    <m/>
    <x v="4"/>
    <m/>
    <s v="COLQUIRI"/>
    <m/>
    <m/>
    <x v="108"/>
    <s v="PLAN-MAT-0001/2015"/>
    <n v="34200"/>
    <n v="10"/>
    <s v="PINTURA ANTICORROSIVA COLOR AZUL "/>
    <s v="M3"/>
    <n v="21"/>
    <m/>
    <n v="0"/>
    <m/>
    <m/>
    <n v="2"/>
    <n v="0"/>
    <n v="0"/>
    <n v="0"/>
    <n v="0"/>
    <n v="-42"/>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85.79"/>
    <x v="10"/>
    <x v="468"/>
    <x v="42"/>
    <x v="23"/>
    <x v="0"/>
    <x v="10"/>
    <x v="0"/>
    <x v="30"/>
    <x v="14"/>
    <x v="1"/>
    <x v="1"/>
    <x v="13"/>
    <x v="12"/>
    <x v="17"/>
    <m/>
    <x v="9"/>
    <x v="5"/>
    <x v="9"/>
    <x v="18"/>
    <x v="9"/>
    <m/>
    <x v="115"/>
    <x v="4"/>
    <x v="16"/>
    <x v="0"/>
    <n v="30"/>
    <x v="5"/>
    <m/>
    <x v="4"/>
    <m/>
    <s v="COLQUIRI"/>
    <m/>
    <m/>
    <x v="108"/>
    <s v="PLAN-MAT-0001/2015"/>
    <n v="34200"/>
    <n v="1"/>
    <s v="LIQUIDO SPRAY ELECTRONICO NO CONDUCTIVO NOVEC AMARILLO 312GR 3M COD 98021232933 "/>
    <s v="M3"/>
    <n v="22"/>
    <m/>
    <n v="0"/>
    <m/>
    <m/>
    <m/>
    <n v="0"/>
    <n v="0"/>
    <n v="0"/>
    <n v="0"/>
    <n v="-64"/>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501.63"/>
    <x v="11"/>
    <x v="469"/>
    <x v="91"/>
    <x v="23"/>
    <x v="0"/>
    <x v="10"/>
    <x v="0"/>
    <x v="30"/>
    <x v="14"/>
    <x v="1"/>
    <x v="1"/>
    <x v="13"/>
    <x v="12"/>
    <x v="17"/>
    <m/>
    <x v="9"/>
    <x v="5"/>
    <x v="9"/>
    <x v="18"/>
    <x v="9"/>
    <m/>
    <x v="18"/>
    <x v="4"/>
    <x v="16"/>
    <x v="0"/>
    <n v="30"/>
    <x v="5"/>
    <m/>
    <x v="4"/>
    <m/>
    <s v="COLQUIRI"/>
    <m/>
    <m/>
    <x v="108"/>
    <s v="PLAN-MAT-0001/2015"/>
    <n v="34200"/>
    <n v="1"/>
    <s v="LIQUIDO SPRAY DESENGRASANTE ELECTRONICO NOVEC VERDE 340GR 3M COD 98021248905 "/>
    <s v="M3"/>
    <n v="12"/>
    <m/>
    <n v="0"/>
    <m/>
    <m/>
    <m/>
    <n v="0"/>
    <n v="0"/>
    <n v="0"/>
    <n v="0"/>
    <n v="-33"/>
    <d v="1899-12-30T00:00:00"/>
    <m/>
    <m/>
    <m/>
    <m/>
    <m/>
    <m/>
    <n v="0"/>
    <n v="0"/>
    <n v="0"/>
    <n v="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0"/>
    <x v="0"/>
    <x v="470"/>
    <x v="52"/>
    <x v="4"/>
    <x v="0"/>
    <x v="3"/>
    <x v="0"/>
    <x v="12"/>
    <x v="15"/>
    <x v="1"/>
    <x v="1"/>
    <x v="14"/>
    <x v="4"/>
    <x v="18"/>
    <d v="2024-04-12T00:00:00"/>
    <x v="65"/>
    <x v="32"/>
    <x v="66"/>
    <x v="115"/>
    <x v="67"/>
    <m/>
    <x v="116"/>
    <x v="4"/>
    <x v="2"/>
    <x v="0"/>
    <n v="30"/>
    <x v="8"/>
    <m/>
    <x v="25"/>
    <m/>
    <s v="COLQUIRI"/>
    <m/>
    <m/>
    <x v="109"/>
    <s v="PLAN-MAT-0001/2015"/>
    <n v="34200"/>
    <n v="1"/>
    <s v="ESCALERA DE MADERA "/>
    <s v="M3"/>
    <n v="80"/>
    <n v="250"/>
    <n v="20000"/>
    <m/>
    <m/>
    <n v="80"/>
    <n v="20000"/>
    <n v="35.919540229885058"/>
    <n v="2873.5632183908046"/>
    <n v="2500"/>
    <n v="-144"/>
    <d v="1900-01-14T00:00:00"/>
    <m/>
    <m/>
    <m/>
    <m/>
    <m/>
    <m/>
    <n v="-15"/>
    <n v="-1500"/>
    <n v="1400.0000000000002"/>
    <n v="2010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190"/>
    <x v="1"/>
    <x v="471"/>
    <x v="72"/>
    <x v="4"/>
    <x v="0"/>
    <x v="3"/>
    <x v="0"/>
    <x v="12"/>
    <x v="15"/>
    <x v="1"/>
    <x v="1"/>
    <x v="14"/>
    <x v="4"/>
    <x v="18"/>
    <m/>
    <x v="9"/>
    <x v="5"/>
    <x v="9"/>
    <x v="18"/>
    <x v="9"/>
    <m/>
    <x v="18"/>
    <x v="4"/>
    <x v="16"/>
    <x v="0"/>
    <n v="30"/>
    <x v="5"/>
    <m/>
    <x v="4"/>
    <m/>
    <s v="COLQUIRI"/>
    <m/>
    <m/>
    <x v="109"/>
    <s v="PLAN-MAT-0001/2015"/>
    <n v="34200"/>
    <n v="2"/>
    <s v="TABLA DE MADERA "/>
    <s v="M3"/>
    <n v="100"/>
    <n v="190"/>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2"/>
    <x v="472"/>
    <x v="0"/>
    <x v="4"/>
    <x v="0"/>
    <x v="3"/>
    <x v="0"/>
    <x v="12"/>
    <x v="15"/>
    <x v="1"/>
    <x v="1"/>
    <x v="14"/>
    <x v="4"/>
    <x v="18"/>
    <m/>
    <x v="9"/>
    <x v="5"/>
    <x v="9"/>
    <x v="18"/>
    <x v="9"/>
    <m/>
    <x v="18"/>
    <x v="4"/>
    <x v="16"/>
    <x v="0"/>
    <n v="30"/>
    <x v="5"/>
    <m/>
    <x v="4"/>
    <m/>
    <s v="COLQUIRI"/>
    <m/>
    <m/>
    <x v="109"/>
    <s v="PLAN-MAT-0001/2015"/>
    <n v="34200"/>
    <n v="3"/>
    <s v="TARUGO DE MADERA TIPO 1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3"/>
    <x v="473"/>
    <x v="0"/>
    <x v="4"/>
    <x v="0"/>
    <x v="3"/>
    <x v="0"/>
    <x v="12"/>
    <x v="15"/>
    <x v="1"/>
    <x v="1"/>
    <x v="14"/>
    <x v="4"/>
    <x v="18"/>
    <m/>
    <x v="9"/>
    <x v="5"/>
    <x v="9"/>
    <x v="18"/>
    <x v="9"/>
    <m/>
    <x v="18"/>
    <x v="4"/>
    <x v="16"/>
    <x v="0"/>
    <n v="30"/>
    <x v="5"/>
    <m/>
    <x v="4"/>
    <m/>
    <s v="COLQUIRI"/>
    <m/>
    <m/>
    <x v="109"/>
    <s v="PLAN-MAT-0001/2015"/>
    <n v="34200"/>
    <n v="4"/>
    <s v="TARUGO DE MADERA TIPO 2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5"/>
    <x v="0"/>
    <s v="OC-COMPRADOR"/>
    <s v="ABRIL"/>
    <d v="2024-03-27T00:00:00"/>
    <s v="CO42-CRISTHIAN VILLEGAS"/>
    <x v="18"/>
    <s v="HERRAMIENTAS MENORES"/>
    <x v="9"/>
    <x v="12"/>
    <x v="102"/>
    <d v="2024-04-01T00:00:00"/>
    <m/>
    <x v="91"/>
    <s v="BIEN"/>
    <x v="110"/>
    <n v="1003"/>
    <x v="0"/>
    <x v="474"/>
    <x v="100"/>
    <x v="4"/>
    <x v="0"/>
    <x v="3"/>
    <x v="1"/>
    <x v="3"/>
    <x v="16"/>
    <x v="1"/>
    <x v="1"/>
    <x v="14"/>
    <x v="4"/>
    <x v="18"/>
    <d v="2024-04-16T00:00:00"/>
    <x v="66"/>
    <x v="32"/>
    <x v="67"/>
    <x v="116"/>
    <x v="68"/>
    <n v="1003"/>
    <x v="117"/>
    <x v="4"/>
    <x v="79"/>
    <x v="0"/>
    <n v="30"/>
    <x v="30"/>
    <m/>
    <x v="26"/>
    <m/>
    <s v="COLQUIRI"/>
    <m/>
    <m/>
    <x v="110"/>
    <s v="PLAN-MAT-0001/2015"/>
    <n v="34200"/>
    <n v="1"/>
    <s v="BROCAS TE-CX 1x10 2206735 PARA ROTOMARTILLO HILTI TE 6-A36 "/>
    <s v="M3"/>
    <n v="57"/>
    <n v="1003"/>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6"/>
    <x v="0"/>
    <s v="COMISION DE CALIFICACION"/>
    <s v="ABRIL"/>
    <d v="2024-04-01T00:00:00"/>
    <s v="CO42-CRISTHIAN VILLEGAS"/>
    <x v="23"/>
    <s v="MATERIAL ELECTRICO"/>
    <x v="4"/>
    <x v="6"/>
    <x v="103"/>
    <d v="2024-04-02T00:00:00"/>
    <m/>
    <x v="92"/>
    <s v="BIEN"/>
    <x v="111"/>
    <n v="1505.09"/>
    <x v="0"/>
    <x v="475"/>
    <x v="2"/>
    <x v="4"/>
    <x v="0"/>
    <x v="10"/>
    <x v="0"/>
    <x v="31"/>
    <x v="17"/>
    <x v="1"/>
    <x v="1"/>
    <x v="15"/>
    <x v="9"/>
    <x v="19"/>
    <m/>
    <x v="9"/>
    <x v="5"/>
    <x v="9"/>
    <x v="18"/>
    <x v="9"/>
    <m/>
    <x v="18"/>
    <x v="4"/>
    <x v="16"/>
    <x v="0"/>
    <n v="30"/>
    <x v="5"/>
    <m/>
    <x v="4"/>
    <m/>
    <s v="COLQUIRI"/>
    <m/>
    <m/>
    <x v="111"/>
    <s v="ADQ.MANTTO Y SERV. 27/2024"/>
    <n v="39700"/>
    <n v="1"/>
    <s v="AUTOCONTRAIBLE, CONECTORES Y ACCESORIOS PARA TALLER ELECTRICO "/>
    <s v="PZA"/>
    <n v="1"/>
    <m/>
    <n v="0"/>
    <m/>
    <m/>
    <n v="1"/>
    <n v="0"/>
    <n v="0"/>
    <n v="0"/>
    <n v="0"/>
    <n v="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46.63"/>
    <x v="27"/>
    <x v="475"/>
    <x v="35"/>
    <x v="25"/>
    <x v="0"/>
    <x v="10"/>
    <x v="0"/>
    <x v="31"/>
    <x v="17"/>
    <x v="1"/>
    <x v="1"/>
    <x v="15"/>
    <x v="9"/>
    <x v="19"/>
    <m/>
    <x v="9"/>
    <x v="5"/>
    <x v="9"/>
    <x v="18"/>
    <x v="9"/>
    <m/>
    <x v="18"/>
    <x v="4"/>
    <x v="16"/>
    <x v="0"/>
    <n v="30"/>
    <x v="5"/>
    <m/>
    <x v="4"/>
    <m/>
    <s v="COLQUIRI"/>
    <m/>
    <m/>
    <x v="111"/>
    <s v="PLAN-MAT-0001/2015"/>
    <n v="34200"/>
    <n v="28"/>
    <s v="AUTOCONTRAIBLE, CONECTORES Y ACCESORIOS PARA TALLER ELECTRICO "/>
    <s v="KG"/>
    <n v="10"/>
    <m/>
    <n v="0"/>
    <m/>
    <m/>
    <n v="10"/>
    <n v="0"/>
    <n v="0"/>
    <n v="0"/>
    <n v="0"/>
    <n v="-320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60.03"/>
    <x v="0"/>
    <x v="475"/>
    <x v="35"/>
    <x v="25"/>
    <x v="0"/>
    <x v="10"/>
    <x v="0"/>
    <x v="31"/>
    <x v="17"/>
    <x v="1"/>
    <x v="1"/>
    <x v="15"/>
    <x v="9"/>
    <x v="19"/>
    <m/>
    <x v="9"/>
    <x v="5"/>
    <x v="9"/>
    <x v="18"/>
    <x v="9"/>
    <m/>
    <x v="18"/>
    <x v="4"/>
    <x v="16"/>
    <x v="0"/>
    <n v="30"/>
    <x v="5"/>
    <m/>
    <x v="4"/>
    <m/>
    <s v="COLQUIRI"/>
    <m/>
    <m/>
    <x v="111"/>
    <s v="PLAN-MAT-0001/2015"/>
    <n v="34200"/>
    <n v="1"/>
    <s v="AUTOCONTRAIBLE, CONECTORES Y ACCESORIOS PARA TALLER ELECTRICO "/>
    <s v="KG"/>
    <n v="10"/>
    <m/>
    <n v="0"/>
    <m/>
    <m/>
    <n v="10"/>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19.56"/>
    <x v="1"/>
    <x v="475"/>
    <x v="35"/>
    <x v="25"/>
    <x v="0"/>
    <x v="10"/>
    <x v="0"/>
    <x v="31"/>
    <x v="17"/>
    <x v="1"/>
    <x v="1"/>
    <x v="15"/>
    <x v="9"/>
    <x v="19"/>
    <m/>
    <x v="9"/>
    <x v="5"/>
    <x v="9"/>
    <x v="18"/>
    <x v="9"/>
    <m/>
    <x v="18"/>
    <x v="4"/>
    <x v="16"/>
    <x v="0"/>
    <n v="30"/>
    <x v="5"/>
    <m/>
    <x v="4"/>
    <m/>
    <s v="COLQUIRI"/>
    <m/>
    <m/>
    <x v="111"/>
    <s v="PLAN-MAT-0001/2015"/>
    <n v="34200"/>
    <n v="2"/>
    <s v="AUTOCONTRAIBLE, CONECTORES Y ACCESORIOS PARA TALLER ELECTRICO "/>
    <s v="KG"/>
    <n v="10"/>
    <m/>
    <n v="0"/>
    <m/>
    <m/>
    <m/>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3.21"/>
    <x v="2"/>
    <x v="475"/>
    <x v="72"/>
    <x v="4"/>
    <x v="0"/>
    <x v="10"/>
    <x v="0"/>
    <x v="31"/>
    <x v="17"/>
    <x v="1"/>
    <x v="1"/>
    <x v="15"/>
    <x v="9"/>
    <x v="19"/>
    <m/>
    <x v="9"/>
    <x v="5"/>
    <x v="9"/>
    <x v="18"/>
    <x v="9"/>
    <m/>
    <x v="18"/>
    <x v="4"/>
    <x v="16"/>
    <x v="0"/>
    <n v="30"/>
    <x v="5"/>
    <m/>
    <x v="4"/>
    <m/>
    <s v="COLQUIRI"/>
    <m/>
    <m/>
    <x v="111"/>
    <s v="PLAN-MAT-0001/2015"/>
    <n v="34200"/>
    <n v="3"/>
    <s v="AUTOCONTRAIBLE, CONECTORES Y ACCESORIOS PARA TALLER ELECTRICO "/>
    <s v="KG"/>
    <n v="100"/>
    <m/>
    <n v="0"/>
    <m/>
    <m/>
    <m/>
    <n v="0"/>
    <n v="0"/>
    <n v="0"/>
    <n v="0"/>
    <n v="-33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4.4400000000000004"/>
    <x v="3"/>
    <x v="475"/>
    <x v="72"/>
    <x v="4"/>
    <x v="0"/>
    <x v="10"/>
    <x v="0"/>
    <x v="31"/>
    <x v="17"/>
    <x v="1"/>
    <x v="1"/>
    <x v="15"/>
    <x v="9"/>
    <x v="19"/>
    <m/>
    <x v="9"/>
    <x v="5"/>
    <x v="9"/>
    <x v="18"/>
    <x v="9"/>
    <m/>
    <x v="18"/>
    <x v="4"/>
    <x v="16"/>
    <x v="0"/>
    <n v="30"/>
    <x v="5"/>
    <m/>
    <x v="4"/>
    <m/>
    <s v="COLQUIRI"/>
    <m/>
    <m/>
    <x v="111"/>
    <s v="PLAN-MAT-0001/2015"/>
    <n v="34200"/>
    <n v="4"/>
    <s v="AUTOCONTRAIBLE, CONECTORES Y ACCESORIOS PARA TALLER ELECTRICO "/>
    <s v="KG"/>
    <n v="100"/>
    <m/>
    <n v="0"/>
    <m/>
    <m/>
    <m/>
    <n v="0"/>
    <n v="0"/>
    <n v="0"/>
    <n v="0"/>
    <n v="-33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5.44"/>
    <x v="4"/>
    <x v="475"/>
    <x v="72"/>
    <x v="4"/>
    <x v="0"/>
    <x v="10"/>
    <x v="0"/>
    <x v="31"/>
    <x v="17"/>
    <x v="1"/>
    <x v="1"/>
    <x v="15"/>
    <x v="9"/>
    <x v="19"/>
    <m/>
    <x v="9"/>
    <x v="5"/>
    <x v="9"/>
    <x v="18"/>
    <x v="9"/>
    <m/>
    <x v="18"/>
    <x v="4"/>
    <x v="16"/>
    <x v="0"/>
    <n v="30"/>
    <x v="5"/>
    <m/>
    <x v="4"/>
    <m/>
    <s v="COLQUIRI"/>
    <m/>
    <m/>
    <x v="111"/>
    <s v="PLAN-MAT-0001/2015"/>
    <n v="34200"/>
    <n v="5"/>
    <s v="AUTOCONTRAIBLE, CONECTORES Y ACCESORIOS PARA TALLER ELECTRICO "/>
    <s v="KG"/>
    <n v="100"/>
    <m/>
    <n v="0"/>
    <m/>
    <m/>
    <m/>
    <n v="0"/>
    <n v="0"/>
    <n v="0"/>
    <n v="0"/>
    <n v="-34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8.26"/>
    <x v="5"/>
    <x v="475"/>
    <x v="69"/>
    <x v="4"/>
    <x v="0"/>
    <x v="10"/>
    <x v="0"/>
    <x v="31"/>
    <x v="17"/>
    <x v="1"/>
    <x v="1"/>
    <x v="15"/>
    <x v="9"/>
    <x v="19"/>
    <m/>
    <x v="9"/>
    <x v="5"/>
    <x v="9"/>
    <x v="18"/>
    <x v="9"/>
    <m/>
    <x v="18"/>
    <x v="4"/>
    <x v="16"/>
    <x v="0"/>
    <n v="30"/>
    <x v="5"/>
    <m/>
    <x v="4"/>
    <m/>
    <s v="COLQUIRI"/>
    <m/>
    <m/>
    <x v="111"/>
    <s v="PLAN-MAT-0001/2015"/>
    <n v="34200"/>
    <n v="6"/>
    <s v="AUTOCONTRAIBLE, CONECTORES Y ACCESORIOS PARA TALLER ELECTRICO "/>
    <s v="KG"/>
    <n v="60"/>
    <m/>
    <n v="0"/>
    <m/>
    <m/>
    <m/>
    <n v="0"/>
    <n v="0"/>
    <n v="0"/>
    <n v="0"/>
    <n v="-347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1.01"/>
    <x v="6"/>
    <x v="475"/>
    <x v="101"/>
    <x v="4"/>
    <x v="0"/>
    <x v="10"/>
    <x v="0"/>
    <x v="31"/>
    <x v="17"/>
    <x v="1"/>
    <x v="1"/>
    <x v="15"/>
    <x v="9"/>
    <x v="19"/>
    <m/>
    <x v="9"/>
    <x v="5"/>
    <x v="9"/>
    <x v="18"/>
    <x v="9"/>
    <m/>
    <x v="18"/>
    <x v="4"/>
    <x v="16"/>
    <x v="0"/>
    <n v="30"/>
    <x v="5"/>
    <m/>
    <x v="4"/>
    <m/>
    <s v="COLQUIRI"/>
    <m/>
    <m/>
    <x v="111"/>
    <s v="PLAN-MAT-0001/2015"/>
    <n v="34200"/>
    <n v="7"/>
    <s v="AUTOCONTRAIBLE, CONECTORES Y ACCESORIOS PARA TALLER ELECTRICO "/>
    <s v="KG"/>
    <n v="53"/>
    <m/>
    <n v="0"/>
    <m/>
    <m/>
    <m/>
    <n v="0"/>
    <n v="0"/>
    <n v="0"/>
    <n v="0"/>
    <n v="-3363"/>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4.16"/>
    <x v="7"/>
    <x v="475"/>
    <x v="31"/>
    <x v="4"/>
    <x v="0"/>
    <x v="10"/>
    <x v="0"/>
    <x v="31"/>
    <x v="17"/>
    <x v="1"/>
    <x v="1"/>
    <x v="15"/>
    <x v="9"/>
    <x v="19"/>
    <m/>
    <x v="9"/>
    <x v="5"/>
    <x v="9"/>
    <x v="18"/>
    <x v="9"/>
    <m/>
    <x v="18"/>
    <x v="4"/>
    <x v="16"/>
    <x v="0"/>
    <n v="30"/>
    <x v="5"/>
    <m/>
    <x v="4"/>
    <m/>
    <s v="COLQUIRI"/>
    <m/>
    <m/>
    <x v="111"/>
    <s v="PLAN-MAT-0001/2015"/>
    <n v="34200"/>
    <n v="8"/>
    <s v="AUTOCONTRAIBLE, CONECTORES Y ACCESORIOS PARA TALLER ELECTRICO "/>
    <s v="KG"/>
    <n v="30"/>
    <m/>
    <n v="0"/>
    <m/>
    <m/>
    <m/>
    <n v="0"/>
    <n v="0"/>
    <n v="0"/>
    <n v="0"/>
    <n v="-344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2.25"/>
    <x v="8"/>
    <x v="475"/>
    <x v="102"/>
    <x v="4"/>
    <x v="0"/>
    <x v="10"/>
    <x v="0"/>
    <x v="31"/>
    <x v="17"/>
    <x v="1"/>
    <x v="1"/>
    <x v="15"/>
    <x v="9"/>
    <x v="19"/>
    <m/>
    <x v="9"/>
    <x v="5"/>
    <x v="9"/>
    <x v="18"/>
    <x v="9"/>
    <m/>
    <x v="18"/>
    <x v="4"/>
    <x v="16"/>
    <x v="0"/>
    <n v="30"/>
    <x v="5"/>
    <m/>
    <x v="4"/>
    <m/>
    <s v="COLQUIRI"/>
    <m/>
    <m/>
    <x v="111"/>
    <s v="PLAN-MAT-0001/2015"/>
    <n v="34200"/>
    <n v="9"/>
    <s v="AUTOCONTRAIBLE, CONECTORES Y ACCESORIOS PARA TALLER ELECTRICO "/>
    <s v="KG"/>
    <n v="59"/>
    <m/>
    <n v="0"/>
    <m/>
    <m/>
    <m/>
    <n v="0"/>
    <n v="0"/>
    <n v="0"/>
    <n v="0"/>
    <n v="-3499"/>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11.45"/>
    <x v="9"/>
    <x v="475"/>
    <x v="72"/>
    <x v="4"/>
    <x v="0"/>
    <x v="10"/>
    <x v="0"/>
    <x v="31"/>
    <x v="17"/>
    <x v="1"/>
    <x v="1"/>
    <x v="15"/>
    <x v="9"/>
    <x v="19"/>
    <m/>
    <x v="9"/>
    <x v="5"/>
    <x v="9"/>
    <x v="18"/>
    <x v="9"/>
    <m/>
    <x v="18"/>
    <x v="4"/>
    <x v="16"/>
    <x v="0"/>
    <n v="30"/>
    <x v="5"/>
    <m/>
    <x v="4"/>
    <m/>
    <s v="COLQUIRI"/>
    <m/>
    <m/>
    <x v="111"/>
    <s v="PLAN-MAT-0001/2015"/>
    <n v="34200"/>
    <n v="10"/>
    <s v="AUTOCONTRAIBLE, CONECTORES Y ACCESORIOS PARA TALLER ELECTRICO "/>
    <s v="KG"/>
    <n v="100"/>
    <m/>
    <n v="0"/>
    <m/>
    <m/>
    <m/>
    <n v="0"/>
    <n v="0"/>
    <n v="0"/>
    <n v="0"/>
    <n v="-3463"/>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7"/>
    <x v="33"/>
    <x v="68"/>
    <x v="117"/>
    <x v="69"/>
    <n v="72983.95"/>
    <x v="118"/>
    <x v="4"/>
    <x v="46"/>
    <x v="0"/>
    <n v="30"/>
    <x v="8"/>
    <m/>
    <x v="27"/>
    <m/>
    <s v="COLQUIRI"/>
    <m/>
    <m/>
    <x v="112"/>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PZA"/>
    <n v="18"/>
    <n v="1913.52"/>
    <n v="34443.360000000001"/>
    <m/>
    <m/>
    <m/>
    <n v="0"/>
    <n v="274.93103448275861"/>
    <n v="0"/>
    <n v="0"/>
    <n v="-3458"/>
    <d v="1900-01-14T00:00:00"/>
    <m/>
    <m/>
    <m/>
    <m/>
    <m/>
    <m/>
    <n v="-15"/>
    <n v="0"/>
    <n v="0"/>
    <n v="0"/>
    <m/>
    <m/>
    <m/>
    <x v="0"/>
    <s v="NOV"/>
    <m/>
    <m/>
    <m/>
    <s v="L"/>
    <s v="NORMAL"/>
    <s v="OC"/>
    <m/>
    <s v="15-0517-00-580549-0-E"/>
    <n v="2058575"/>
    <n v="1792346"/>
    <m/>
    <m/>
  </r>
  <r>
    <x v="0"/>
    <x v="107"/>
    <x v="0"/>
    <s v="NOTIFICACION"/>
    <s v="ABRIL"/>
    <d v="2024-04-01T00:00:00"/>
    <s v="CO42-CRISTHIAN VILLEGAS"/>
    <x v="8"/>
    <s v="OTROS REPUESTOS Y ACCESORIOS"/>
    <x v="1"/>
    <x v="13"/>
    <x v="104"/>
    <d v="2024-04-02T00:00:00"/>
    <m/>
    <x v="93"/>
    <s v="BIEN"/>
    <x v="112"/>
    <n v="502.9"/>
    <x v="1"/>
    <x v="18"/>
    <x v="41"/>
    <x v="4"/>
    <x v="0"/>
    <x v="9"/>
    <x v="3"/>
    <x v="31"/>
    <x v="17"/>
    <x v="1"/>
    <x v="1"/>
    <x v="12"/>
    <x v="13"/>
    <x v="1"/>
    <d v="2024-04-23T00:00:00"/>
    <x v="67"/>
    <x v="33"/>
    <x v="68"/>
    <x v="117"/>
    <x v="69"/>
    <n v="72983.95"/>
    <x v="118"/>
    <x v="4"/>
    <x v="46"/>
    <x v="0"/>
    <n v="30"/>
    <x v="8"/>
    <m/>
    <x v="27"/>
    <m/>
    <s v="COLQUIRI"/>
    <m/>
    <m/>
    <x v="113"/>
    <s v="PLAN-MAT-0001/2015"/>
    <n v="34200"/>
    <n v="2"/>
    <s v=" "/>
    <s v="PZA"/>
    <n v="18"/>
    <n v="477.76"/>
    <n v="8599.68"/>
    <m/>
    <m/>
    <m/>
    <n v="0"/>
    <n v="68.643678160919535"/>
    <n v="0"/>
    <n v="0"/>
    <n v="-3517"/>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02.59"/>
    <x v="2"/>
    <x v="18"/>
    <x v="27"/>
    <x v="4"/>
    <x v="0"/>
    <x v="9"/>
    <x v="3"/>
    <x v="31"/>
    <x v="17"/>
    <x v="1"/>
    <x v="1"/>
    <x v="12"/>
    <x v="13"/>
    <x v="1"/>
    <d v="2024-04-23T00:00:00"/>
    <x v="67"/>
    <x v="33"/>
    <x v="68"/>
    <x v="117"/>
    <x v="69"/>
    <n v="72983.95"/>
    <x v="118"/>
    <x v="4"/>
    <x v="46"/>
    <x v="0"/>
    <n v="30"/>
    <x v="8"/>
    <m/>
    <x v="27"/>
    <m/>
    <s v="COLQUIRI"/>
    <m/>
    <m/>
    <x v="113"/>
    <s v="PLAN-MAT-0001/2015"/>
    <n v="34200"/>
    <n v="3"/>
    <s v=" "/>
    <s v="PZA"/>
    <n v="7"/>
    <n v="3232.46"/>
    <n v="22627.22"/>
    <m/>
    <m/>
    <m/>
    <n v="0"/>
    <n v="464.43390804597703"/>
    <n v="0"/>
    <n v="0"/>
    <n v="-3524"/>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3"/>
    <x v="18"/>
    <x v="2"/>
    <x v="4"/>
    <x v="0"/>
    <x v="9"/>
    <x v="3"/>
    <x v="31"/>
    <x v="17"/>
    <x v="1"/>
    <x v="1"/>
    <x v="12"/>
    <x v="13"/>
    <x v="1"/>
    <d v="2024-04-23T00:00:00"/>
    <x v="67"/>
    <x v="33"/>
    <x v="68"/>
    <x v="117"/>
    <x v="69"/>
    <n v="72983.95"/>
    <x v="118"/>
    <x v="4"/>
    <x v="46"/>
    <x v="0"/>
    <n v="30"/>
    <x v="8"/>
    <m/>
    <x v="27"/>
    <m/>
    <s v="COLQUIRI"/>
    <m/>
    <m/>
    <x v="113"/>
    <s v="PLAN-MAT-0001/2015"/>
    <n v="34200"/>
    <n v="4"/>
    <s v=" "/>
    <s v="PZA"/>
    <n v="1"/>
    <n v="3258.1"/>
    <n v="3258.1"/>
    <m/>
    <m/>
    <m/>
    <n v="0"/>
    <n v="468.11781609195401"/>
    <n v="0"/>
    <n v="0"/>
    <n v="-3518"/>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4"/>
    <x v="18"/>
    <x v="2"/>
    <x v="4"/>
    <x v="0"/>
    <x v="9"/>
    <x v="3"/>
    <x v="31"/>
    <x v="17"/>
    <x v="1"/>
    <x v="1"/>
    <x v="12"/>
    <x v="13"/>
    <x v="1"/>
    <d v="2024-04-23T00:00:00"/>
    <x v="67"/>
    <x v="33"/>
    <x v="68"/>
    <x v="117"/>
    <x v="69"/>
    <n v="72983.95"/>
    <x v="118"/>
    <x v="4"/>
    <x v="46"/>
    <x v="0"/>
    <n v="30"/>
    <x v="8"/>
    <m/>
    <x v="27"/>
    <m/>
    <s v="COLQUIRI"/>
    <m/>
    <m/>
    <x v="113"/>
    <s v="PLAN-MAT-0001/2015"/>
    <n v="34200"/>
    <n v="5"/>
    <s v=" "/>
    <s v="PZA"/>
    <n v="1"/>
    <n v="3258.1"/>
    <n v="3258.1"/>
    <m/>
    <m/>
    <m/>
    <n v="0"/>
    <n v="468.11781609195401"/>
    <n v="0"/>
    <n v="0"/>
    <n v="-3525"/>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3.27"/>
    <x v="5"/>
    <x v="18"/>
    <x v="20"/>
    <x v="4"/>
    <x v="0"/>
    <x v="9"/>
    <x v="3"/>
    <x v="31"/>
    <x v="17"/>
    <x v="1"/>
    <x v="1"/>
    <x v="12"/>
    <x v="13"/>
    <x v="1"/>
    <d v="2024-04-23T00:00:00"/>
    <x v="67"/>
    <x v="33"/>
    <x v="68"/>
    <x v="117"/>
    <x v="69"/>
    <n v="72983.95"/>
    <x v="118"/>
    <x v="4"/>
    <x v="46"/>
    <x v="0"/>
    <n v="30"/>
    <x v="8"/>
    <m/>
    <x v="27"/>
    <m/>
    <s v="COLQUIRI"/>
    <m/>
    <m/>
    <x v="113"/>
    <s v="PLAN-MAT-0001/2015"/>
    <n v="34200"/>
    <n v="6"/>
    <s v=" "/>
    <s v="PZA"/>
    <n v="9"/>
    <n v="88.61"/>
    <n v="797.49"/>
    <m/>
    <m/>
    <m/>
    <n v="0"/>
    <n v="12.73132183908046"/>
    <n v="0"/>
    <n v="0"/>
    <n v="-3533"/>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13"/>
    <x v="6"/>
    <x v="18"/>
    <x v="37"/>
    <x v="4"/>
    <x v="0"/>
    <x v="9"/>
    <x v="3"/>
    <x v="31"/>
    <x v="17"/>
    <x v="1"/>
    <x v="1"/>
    <x v="12"/>
    <x v="13"/>
    <x v="1"/>
    <d v="2024-04-23T00:00:00"/>
    <x v="67"/>
    <x v="33"/>
    <x v="68"/>
    <x v="117"/>
    <x v="69"/>
    <m/>
    <x v="118"/>
    <x v="4"/>
    <x v="16"/>
    <x v="0"/>
    <n v="30"/>
    <x v="5"/>
    <m/>
    <x v="4"/>
    <m/>
    <s v="COLQUIRI"/>
    <m/>
    <m/>
    <x v="113"/>
    <s v="PLAN-MAT-0001/2015"/>
    <n v="34200"/>
    <n v="7"/>
    <s v=" "/>
    <s v="PZA"/>
    <n v="14"/>
    <m/>
    <n v="0"/>
    <m/>
    <m/>
    <m/>
    <n v="0"/>
    <n v="0"/>
    <n v="0"/>
    <n v="0"/>
    <n v="-3539"/>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136.4"/>
    <x v="7"/>
    <x v="18"/>
    <x v="37"/>
    <x v="4"/>
    <x v="0"/>
    <x v="9"/>
    <x v="3"/>
    <x v="31"/>
    <x v="17"/>
    <x v="1"/>
    <x v="1"/>
    <x v="12"/>
    <x v="13"/>
    <x v="1"/>
    <d v="2024-04-23T00:00:00"/>
    <x v="67"/>
    <x v="33"/>
    <x v="68"/>
    <x v="117"/>
    <x v="69"/>
    <m/>
    <x v="118"/>
    <x v="4"/>
    <x v="16"/>
    <x v="0"/>
    <n v="30"/>
    <x v="5"/>
    <m/>
    <x v="4"/>
    <m/>
    <s v="COLQUIRI"/>
    <m/>
    <m/>
    <x v="113"/>
    <s v="EMC-PCPL-038/2024"/>
    <n v="39800"/>
    <n v="8"/>
    <s v=" "/>
    <s v="PZA"/>
    <n v="15"/>
    <m/>
    <n v="0"/>
    <m/>
    <m/>
    <m/>
    <n v="0"/>
    <n v="0"/>
    <n v="0"/>
    <n v="0"/>
    <n v="-7"/>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2.8"/>
    <x v="8"/>
    <x v="18"/>
    <x v="27"/>
    <x v="4"/>
    <x v="0"/>
    <x v="9"/>
    <x v="3"/>
    <x v="31"/>
    <x v="17"/>
    <x v="1"/>
    <x v="1"/>
    <x v="12"/>
    <x v="13"/>
    <x v="1"/>
    <d v="2024-04-23T00:00:00"/>
    <x v="67"/>
    <x v="33"/>
    <x v="68"/>
    <x v="117"/>
    <x v="69"/>
    <m/>
    <x v="118"/>
    <x v="4"/>
    <x v="16"/>
    <x v="0"/>
    <n v="30"/>
    <x v="5"/>
    <m/>
    <x v="4"/>
    <m/>
    <s v="COLQUIRI"/>
    <m/>
    <m/>
    <x v="113"/>
    <s v="EMC-PCPL-038/2024"/>
    <n v="39800"/>
    <n v="9"/>
    <s v=" "/>
    <s v="PZA"/>
    <n v="10"/>
    <m/>
    <n v="0"/>
    <m/>
    <m/>
    <m/>
    <n v="0"/>
    <n v="0"/>
    <n v="0"/>
    <n v="0"/>
    <n v="-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3008.5"/>
    <x v="9"/>
    <x v="18"/>
    <x v="27"/>
    <x v="4"/>
    <x v="0"/>
    <x v="9"/>
    <x v="3"/>
    <x v="31"/>
    <x v="17"/>
    <x v="1"/>
    <x v="1"/>
    <x v="12"/>
    <x v="13"/>
    <x v="1"/>
    <d v="2024-04-23T00:00:00"/>
    <x v="67"/>
    <x v="33"/>
    <x v="68"/>
    <x v="117"/>
    <x v="69"/>
    <m/>
    <x v="118"/>
    <x v="4"/>
    <x v="16"/>
    <x v="0"/>
    <n v="30"/>
    <x v="5"/>
    <m/>
    <x v="4"/>
    <m/>
    <s v="COLQUIRI"/>
    <m/>
    <m/>
    <x v="113"/>
    <s v="EMC-PCPL-038/2024"/>
    <n v="39800"/>
    <n v="10"/>
    <s v=" "/>
    <s v="PZA"/>
    <n v="40"/>
    <m/>
    <n v="0"/>
    <m/>
    <m/>
    <m/>
    <n v="0"/>
    <n v="0"/>
    <n v="0"/>
    <n v="0"/>
    <n v="-3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0"/>
    <x v="18"/>
    <x v="37"/>
    <x v="4"/>
    <x v="0"/>
    <x v="9"/>
    <x v="3"/>
    <x v="31"/>
    <x v="17"/>
    <x v="1"/>
    <x v="1"/>
    <x v="12"/>
    <x v="13"/>
    <x v="1"/>
    <d v="2024-04-23T00:00:00"/>
    <x v="67"/>
    <x v="33"/>
    <x v="68"/>
    <x v="117"/>
    <x v="69"/>
    <m/>
    <x v="118"/>
    <x v="4"/>
    <x v="16"/>
    <x v="0"/>
    <n v="30"/>
    <x v="5"/>
    <m/>
    <x v="4"/>
    <m/>
    <s v="COLQUIRI"/>
    <m/>
    <m/>
    <x v="113"/>
    <s v="EMC-PCPL-038/2024"/>
    <n v="39800"/>
    <n v="11"/>
    <s v=" "/>
    <s v="PZA"/>
    <n v="8"/>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1"/>
    <x v="18"/>
    <x v="37"/>
    <x v="4"/>
    <x v="0"/>
    <x v="9"/>
    <x v="3"/>
    <x v="31"/>
    <x v="17"/>
    <x v="1"/>
    <x v="1"/>
    <x v="12"/>
    <x v="13"/>
    <x v="1"/>
    <d v="2024-04-23T00:00:00"/>
    <x v="67"/>
    <x v="33"/>
    <x v="68"/>
    <x v="117"/>
    <x v="69"/>
    <m/>
    <x v="118"/>
    <x v="4"/>
    <x v="16"/>
    <x v="0"/>
    <n v="30"/>
    <x v="5"/>
    <m/>
    <x v="4"/>
    <m/>
    <s v="COLQUIRI"/>
    <m/>
    <m/>
    <x v="113"/>
    <s v="EMC-PCPL-038/2024"/>
    <n v="39800"/>
    <n v="12"/>
    <s v=" "/>
    <s v="PZA"/>
    <n v="8"/>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610"/>
    <x v="12"/>
    <x v="18"/>
    <x v="2"/>
    <x v="4"/>
    <x v="0"/>
    <x v="9"/>
    <x v="3"/>
    <x v="31"/>
    <x v="17"/>
    <x v="1"/>
    <x v="1"/>
    <x v="12"/>
    <x v="13"/>
    <x v="1"/>
    <d v="2024-04-23T00:00:00"/>
    <x v="67"/>
    <x v="33"/>
    <x v="68"/>
    <x v="117"/>
    <x v="69"/>
    <m/>
    <x v="118"/>
    <x v="4"/>
    <x v="16"/>
    <x v="0"/>
    <n v="30"/>
    <x v="5"/>
    <m/>
    <x v="4"/>
    <m/>
    <s v="COLQUIRI"/>
    <m/>
    <m/>
    <x v="113"/>
    <s v="EMC-PCPL-038/2024"/>
    <n v="39800"/>
    <n v="13"/>
    <s v=" "/>
    <s v="PZA"/>
    <n v="1"/>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65"/>
    <x v="13"/>
    <x v="18"/>
    <x v="2"/>
    <x v="4"/>
    <x v="0"/>
    <x v="9"/>
    <x v="3"/>
    <x v="31"/>
    <x v="17"/>
    <x v="1"/>
    <x v="1"/>
    <x v="12"/>
    <x v="13"/>
    <x v="1"/>
    <d v="2024-04-23T00:00:00"/>
    <x v="67"/>
    <x v="33"/>
    <x v="68"/>
    <x v="117"/>
    <x v="69"/>
    <m/>
    <x v="118"/>
    <x v="4"/>
    <x v="16"/>
    <x v="0"/>
    <n v="30"/>
    <x v="5"/>
    <m/>
    <x v="4"/>
    <m/>
    <s v="COLQUIRI"/>
    <m/>
    <m/>
    <x v="113"/>
    <s v="EMC-PCPL-038/2024"/>
    <n v="39800"/>
    <n v="14"/>
    <s v=" "/>
    <s v="PZA"/>
    <n v="80"/>
    <m/>
    <n v="0"/>
    <m/>
    <m/>
    <m/>
    <n v="0"/>
    <n v="0"/>
    <n v="0"/>
    <n v="0"/>
    <n v="-79"/>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442"/>
    <x v="14"/>
    <x v="18"/>
    <x v="2"/>
    <x v="4"/>
    <x v="0"/>
    <x v="9"/>
    <x v="3"/>
    <x v="31"/>
    <x v="17"/>
    <x v="1"/>
    <x v="1"/>
    <x v="12"/>
    <x v="13"/>
    <x v="1"/>
    <d v="2024-04-23T00:00:00"/>
    <x v="67"/>
    <x v="33"/>
    <x v="68"/>
    <x v="117"/>
    <x v="69"/>
    <m/>
    <x v="118"/>
    <x v="4"/>
    <x v="16"/>
    <x v="0"/>
    <n v="30"/>
    <x v="5"/>
    <m/>
    <x v="4"/>
    <m/>
    <s v="COLQUIRI"/>
    <m/>
    <m/>
    <x v="113"/>
    <s v="EMC-PCPL-038/2024"/>
    <n v="39800"/>
    <n v="15"/>
    <s v=" "/>
    <s v="PZA"/>
    <n v="8"/>
    <m/>
    <n v="0"/>
    <m/>
    <m/>
    <m/>
    <n v="0"/>
    <n v="0"/>
    <n v="0"/>
    <n v="0"/>
    <n v="-7"/>
    <d v="1899-12-30T00:00:00"/>
    <m/>
    <m/>
    <m/>
    <m/>
    <m/>
    <m/>
    <n v="0"/>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0"/>
    <x v="18"/>
    <x v="28"/>
    <x v="4"/>
    <x v="0"/>
    <x v="9"/>
    <x v="1"/>
    <x v="31"/>
    <x v="17"/>
    <x v="1"/>
    <x v="1"/>
    <x v="12"/>
    <x v="12"/>
    <x v="1"/>
    <d v="2024-04-17T00:00:00"/>
    <x v="68"/>
    <x v="34"/>
    <x v="69"/>
    <x v="118"/>
    <x v="70"/>
    <n v="55"/>
    <x v="119"/>
    <x v="4"/>
    <x v="80"/>
    <x v="0"/>
    <n v="30"/>
    <x v="12"/>
    <m/>
    <x v="27"/>
    <m/>
    <s v="COLQUIRI"/>
    <m/>
    <m/>
    <x v="114"/>
    <s v="EMC-PCPL-045/2024"/>
    <n v="34600"/>
    <n v="1"/>
    <s v=" "/>
    <s v="PZA"/>
    <n v="20"/>
    <n v="55"/>
    <n v="1100"/>
    <m/>
    <m/>
    <m/>
    <n v="0"/>
    <n v="7.902298850574712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1"/>
    <x v="18"/>
    <x v="28"/>
    <x v="4"/>
    <x v="0"/>
    <x v="9"/>
    <x v="1"/>
    <x v="31"/>
    <x v="17"/>
    <x v="1"/>
    <x v="1"/>
    <x v="12"/>
    <x v="12"/>
    <x v="1"/>
    <d v="2024-04-17T00:00:00"/>
    <x v="68"/>
    <x v="34"/>
    <x v="69"/>
    <x v="118"/>
    <x v="70"/>
    <n v="72"/>
    <x v="119"/>
    <x v="4"/>
    <x v="80"/>
    <x v="0"/>
    <n v="30"/>
    <x v="12"/>
    <m/>
    <x v="27"/>
    <m/>
    <s v="COLQUIRI"/>
    <m/>
    <m/>
    <x v="114"/>
    <s v="EMC-PCPL-045/2024"/>
    <n v="34600"/>
    <n v="2"/>
    <s v=" "/>
    <s v="PZA"/>
    <n v="20"/>
    <n v="72"/>
    <n v="1440"/>
    <m/>
    <m/>
    <m/>
    <n v="0"/>
    <n v="10.34482758620689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8"/>
    <x v="2"/>
    <x v="18"/>
    <x v="35"/>
    <x v="4"/>
    <x v="0"/>
    <x v="9"/>
    <x v="1"/>
    <x v="31"/>
    <x v="17"/>
    <x v="1"/>
    <x v="1"/>
    <x v="12"/>
    <x v="12"/>
    <x v="1"/>
    <d v="2024-04-17T00:00:00"/>
    <x v="68"/>
    <x v="34"/>
    <x v="69"/>
    <x v="118"/>
    <x v="70"/>
    <n v="88"/>
    <x v="119"/>
    <x v="4"/>
    <x v="80"/>
    <x v="0"/>
    <n v="30"/>
    <x v="12"/>
    <m/>
    <x v="27"/>
    <m/>
    <s v="COLQUIRI"/>
    <m/>
    <m/>
    <x v="114"/>
    <s v="EMC-PCPL-045/2024"/>
    <n v="34600"/>
    <n v="3"/>
    <s v=" "/>
    <s v="PZA"/>
    <n v="10"/>
    <n v="88"/>
    <n v="880"/>
    <m/>
    <m/>
    <m/>
    <n v="0"/>
    <n v="12.6436781609195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95"/>
    <x v="3"/>
    <x v="18"/>
    <x v="28"/>
    <x v="4"/>
    <x v="0"/>
    <x v="9"/>
    <x v="1"/>
    <x v="31"/>
    <x v="17"/>
    <x v="1"/>
    <x v="1"/>
    <x v="12"/>
    <x v="12"/>
    <x v="1"/>
    <d v="2024-04-17T00:00:00"/>
    <x v="68"/>
    <x v="34"/>
    <x v="69"/>
    <x v="118"/>
    <x v="70"/>
    <n v="292"/>
    <x v="119"/>
    <x v="4"/>
    <x v="80"/>
    <x v="0"/>
    <n v="30"/>
    <x v="12"/>
    <m/>
    <x v="27"/>
    <m/>
    <s v="COLQUIRI"/>
    <m/>
    <m/>
    <x v="114"/>
    <s v="EMC-PCPL-045/2024"/>
    <n v="34600"/>
    <n v="4"/>
    <s v=" "/>
    <s v="PZA"/>
    <n v="20"/>
    <n v="292"/>
    <n v="5840"/>
    <m/>
    <m/>
    <m/>
    <n v="0"/>
    <n v="41.95402298850574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0"/>
    <x v="4"/>
    <x v="18"/>
    <x v="28"/>
    <x v="4"/>
    <x v="0"/>
    <x v="9"/>
    <x v="1"/>
    <x v="31"/>
    <x v="17"/>
    <x v="1"/>
    <x v="1"/>
    <x v="12"/>
    <x v="12"/>
    <x v="1"/>
    <d v="2024-04-17T00:00:00"/>
    <x v="68"/>
    <x v="34"/>
    <x v="69"/>
    <x v="118"/>
    <x v="70"/>
    <n v="345"/>
    <x v="119"/>
    <x v="4"/>
    <x v="80"/>
    <x v="0"/>
    <n v="30"/>
    <x v="12"/>
    <m/>
    <x v="27"/>
    <m/>
    <s v="COLQUIRI"/>
    <m/>
    <m/>
    <x v="114"/>
    <s v="EMC-PCPL-045/2024"/>
    <n v="34600"/>
    <n v="5"/>
    <s v=" "/>
    <s v="PZA"/>
    <n v="20"/>
    <n v="345"/>
    <n v="6900"/>
    <m/>
    <m/>
    <m/>
    <n v="0"/>
    <n v="49.56896551724138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5"/>
    <x v="18"/>
    <x v="28"/>
    <x v="4"/>
    <x v="0"/>
    <x v="9"/>
    <x v="1"/>
    <x v="31"/>
    <x v="17"/>
    <x v="1"/>
    <x v="1"/>
    <x v="12"/>
    <x v="12"/>
    <x v="1"/>
    <d v="2024-04-17T00:00:00"/>
    <x v="68"/>
    <x v="34"/>
    <x v="69"/>
    <x v="118"/>
    <x v="70"/>
    <n v="7.1"/>
    <x v="119"/>
    <x v="4"/>
    <x v="80"/>
    <x v="0"/>
    <n v="30"/>
    <x v="12"/>
    <m/>
    <x v="27"/>
    <m/>
    <s v="COLQUIRI"/>
    <m/>
    <m/>
    <x v="114"/>
    <s v="EMC-PCPL-045/2024"/>
    <n v="34600"/>
    <n v="6"/>
    <s v=" "/>
    <s v="PZA"/>
    <n v="20"/>
    <n v="7.1"/>
    <n v="142"/>
    <m/>
    <m/>
    <m/>
    <n v="0"/>
    <n v="1.020114942528735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5"/>
    <x v="6"/>
    <x v="18"/>
    <x v="28"/>
    <x v="4"/>
    <x v="0"/>
    <x v="9"/>
    <x v="1"/>
    <x v="31"/>
    <x v="17"/>
    <x v="1"/>
    <x v="1"/>
    <x v="12"/>
    <x v="12"/>
    <x v="1"/>
    <d v="2024-04-17T00:00:00"/>
    <x v="68"/>
    <x v="34"/>
    <x v="69"/>
    <x v="118"/>
    <x v="70"/>
    <n v="11.5"/>
    <x v="119"/>
    <x v="4"/>
    <x v="80"/>
    <x v="0"/>
    <n v="30"/>
    <x v="12"/>
    <m/>
    <x v="27"/>
    <m/>
    <s v="COLQUIRI"/>
    <m/>
    <m/>
    <x v="114"/>
    <s v="EMC-PCPL-045/2024"/>
    <n v="34600"/>
    <n v="7"/>
    <s v=" "/>
    <s v="PZA"/>
    <n v="20"/>
    <n v="11.5"/>
    <n v="230"/>
    <m/>
    <m/>
    <m/>
    <n v="0"/>
    <n v="1.652298850574712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8.5"/>
    <x v="7"/>
    <x v="18"/>
    <x v="35"/>
    <x v="4"/>
    <x v="0"/>
    <x v="9"/>
    <x v="1"/>
    <x v="31"/>
    <x v="17"/>
    <x v="1"/>
    <x v="1"/>
    <x v="12"/>
    <x v="12"/>
    <x v="1"/>
    <d v="2024-04-17T00:00:00"/>
    <x v="68"/>
    <x v="34"/>
    <x v="69"/>
    <x v="118"/>
    <x v="70"/>
    <n v="18"/>
    <x v="119"/>
    <x v="4"/>
    <x v="80"/>
    <x v="0"/>
    <n v="30"/>
    <x v="12"/>
    <m/>
    <x v="27"/>
    <m/>
    <s v="COLQUIRI"/>
    <m/>
    <m/>
    <x v="114"/>
    <s v="EMC-PCPL-045/2024"/>
    <n v="34600"/>
    <n v="8"/>
    <s v=" "/>
    <s v="PZA"/>
    <n v="10"/>
    <n v="18"/>
    <n v="180"/>
    <m/>
    <m/>
    <m/>
    <n v="0"/>
    <n v="2.58620689655172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8"/>
    <x v="18"/>
    <x v="35"/>
    <x v="4"/>
    <x v="0"/>
    <x v="9"/>
    <x v="1"/>
    <x v="31"/>
    <x v="17"/>
    <x v="1"/>
    <x v="1"/>
    <x v="12"/>
    <x v="12"/>
    <x v="1"/>
    <d v="2024-04-17T00:00:00"/>
    <x v="68"/>
    <x v="34"/>
    <x v="69"/>
    <x v="118"/>
    <x v="70"/>
    <n v="53"/>
    <x v="119"/>
    <x v="4"/>
    <x v="80"/>
    <x v="0"/>
    <n v="30"/>
    <x v="12"/>
    <m/>
    <x v="27"/>
    <m/>
    <s v="COLQUIRI"/>
    <m/>
    <m/>
    <x v="114"/>
    <s v="EMC-PCPL-045/2024"/>
    <n v="34600"/>
    <n v="9"/>
    <s v=" "/>
    <s v="PZA"/>
    <n v="10"/>
    <n v="53"/>
    <n v="530"/>
    <m/>
    <m/>
    <m/>
    <n v="0"/>
    <n v="7.6149425287356323"/>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67"/>
    <x v="9"/>
    <x v="18"/>
    <x v="35"/>
    <x v="4"/>
    <x v="0"/>
    <x v="9"/>
    <x v="1"/>
    <x v="31"/>
    <x v="17"/>
    <x v="1"/>
    <x v="1"/>
    <x v="12"/>
    <x v="12"/>
    <x v="1"/>
    <d v="2024-04-17T00:00:00"/>
    <x v="68"/>
    <x v="34"/>
    <x v="69"/>
    <x v="118"/>
    <x v="70"/>
    <n v="65"/>
    <x v="119"/>
    <x v="4"/>
    <x v="80"/>
    <x v="0"/>
    <n v="30"/>
    <x v="12"/>
    <m/>
    <x v="27"/>
    <m/>
    <s v="COLQUIRI"/>
    <m/>
    <m/>
    <x v="114"/>
    <s v="EMC-PCPL-045/2024"/>
    <n v="34600"/>
    <n v="10"/>
    <s v=" "/>
    <s v="PZA"/>
    <n v="10"/>
    <n v="65"/>
    <n v="650"/>
    <m/>
    <m/>
    <m/>
    <n v="0"/>
    <n v="9.339080459770114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68"/>
    <x v="10"/>
    <x v="18"/>
    <x v="35"/>
    <x v="4"/>
    <x v="0"/>
    <x v="9"/>
    <x v="1"/>
    <x v="31"/>
    <x v="17"/>
    <x v="1"/>
    <x v="1"/>
    <x v="12"/>
    <x v="12"/>
    <x v="1"/>
    <d v="2024-04-17T00:00:00"/>
    <x v="68"/>
    <x v="34"/>
    <x v="69"/>
    <x v="118"/>
    <x v="70"/>
    <n v="265"/>
    <x v="119"/>
    <x v="4"/>
    <x v="80"/>
    <x v="0"/>
    <n v="30"/>
    <x v="12"/>
    <m/>
    <x v="27"/>
    <m/>
    <s v="COLQUIRI"/>
    <m/>
    <m/>
    <x v="114"/>
    <s v="EMC-PCPL-045/2024"/>
    <n v="34600"/>
    <n v="11"/>
    <s v=" "/>
    <s v="PZA"/>
    <n v="10"/>
    <n v="265"/>
    <n v="2650"/>
    <m/>
    <m/>
    <m/>
    <n v="0"/>
    <n v="38.07471264367816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85"/>
    <x v="11"/>
    <x v="18"/>
    <x v="35"/>
    <x v="4"/>
    <x v="0"/>
    <x v="9"/>
    <x v="1"/>
    <x v="31"/>
    <x v="17"/>
    <x v="1"/>
    <x v="1"/>
    <x v="12"/>
    <x v="12"/>
    <x v="1"/>
    <d v="2024-04-17T00:00:00"/>
    <x v="68"/>
    <x v="34"/>
    <x v="69"/>
    <x v="118"/>
    <x v="70"/>
    <n v="480"/>
    <x v="119"/>
    <x v="4"/>
    <x v="80"/>
    <x v="0"/>
    <n v="30"/>
    <x v="12"/>
    <m/>
    <x v="27"/>
    <m/>
    <s v="COLQUIRI"/>
    <m/>
    <m/>
    <x v="114"/>
    <s v="EMC-PCPL-045/2024"/>
    <n v="34600"/>
    <n v="12"/>
    <s v=" "/>
    <s v="PZA"/>
    <n v="10"/>
    <n v="480"/>
    <n v="4800"/>
    <m/>
    <m/>
    <m/>
    <n v="0"/>
    <n v="68.96551724137931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8"/>
    <x v="12"/>
    <x v="18"/>
    <x v="28"/>
    <x v="4"/>
    <x v="0"/>
    <x v="9"/>
    <x v="1"/>
    <x v="31"/>
    <x v="17"/>
    <x v="1"/>
    <x v="1"/>
    <x v="12"/>
    <x v="12"/>
    <x v="1"/>
    <d v="2024-04-17T00:00:00"/>
    <x v="68"/>
    <x v="34"/>
    <x v="69"/>
    <x v="118"/>
    <x v="70"/>
    <n v="98"/>
    <x v="119"/>
    <x v="4"/>
    <x v="80"/>
    <x v="0"/>
    <n v="30"/>
    <x v="12"/>
    <m/>
    <x v="27"/>
    <m/>
    <s v="COLQUIRI"/>
    <m/>
    <m/>
    <x v="114"/>
    <s v="EMC-PCPL-045/2024"/>
    <n v="34600"/>
    <n v="13"/>
    <s v=" "/>
    <s v="PZA"/>
    <n v="20"/>
    <n v="98"/>
    <n v="1960"/>
    <m/>
    <m/>
    <m/>
    <n v="0"/>
    <n v="14.0804597701149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28"/>
    <x v="13"/>
    <x v="18"/>
    <x v="31"/>
    <x v="4"/>
    <x v="0"/>
    <x v="9"/>
    <x v="1"/>
    <x v="31"/>
    <x v="17"/>
    <x v="1"/>
    <x v="1"/>
    <x v="12"/>
    <x v="12"/>
    <x v="1"/>
    <d v="2024-04-17T00:00:00"/>
    <x v="68"/>
    <x v="34"/>
    <x v="69"/>
    <x v="118"/>
    <x v="70"/>
    <n v="126"/>
    <x v="119"/>
    <x v="4"/>
    <x v="80"/>
    <x v="0"/>
    <n v="30"/>
    <x v="12"/>
    <m/>
    <x v="27"/>
    <m/>
    <s v="COLQUIRI"/>
    <m/>
    <m/>
    <x v="114"/>
    <s v="EMC-PCPL-045/2024"/>
    <n v="34600"/>
    <n v="14"/>
    <s v=" "/>
    <s v="PZA"/>
    <n v="30"/>
    <n v="126"/>
    <n v="3780"/>
    <m/>
    <m/>
    <m/>
    <n v="0"/>
    <n v="18.10344827586206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70"/>
    <x v="14"/>
    <x v="18"/>
    <x v="28"/>
    <x v="4"/>
    <x v="0"/>
    <x v="9"/>
    <x v="1"/>
    <x v="31"/>
    <x v="17"/>
    <x v="1"/>
    <x v="1"/>
    <x v="12"/>
    <x v="12"/>
    <x v="1"/>
    <d v="2024-04-17T00:00:00"/>
    <x v="68"/>
    <x v="34"/>
    <x v="69"/>
    <x v="118"/>
    <x v="70"/>
    <n v="168"/>
    <x v="119"/>
    <x v="4"/>
    <x v="80"/>
    <x v="0"/>
    <n v="30"/>
    <x v="12"/>
    <m/>
    <x v="27"/>
    <m/>
    <s v="COLQUIRI"/>
    <m/>
    <m/>
    <x v="114"/>
    <s v="EMC-PCPL-045/2024"/>
    <n v="34600"/>
    <n v="15"/>
    <s v=" "/>
    <s v="PZA"/>
    <n v="20"/>
    <n v="168"/>
    <n v="3360"/>
    <m/>
    <m/>
    <m/>
    <n v="0"/>
    <n v="24.13793103448275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2"/>
    <x v="15"/>
    <x v="18"/>
    <x v="63"/>
    <x v="4"/>
    <x v="0"/>
    <x v="9"/>
    <x v="1"/>
    <x v="31"/>
    <x v="17"/>
    <x v="1"/>
    <x v="1"/>
    <x v="12"/>
    <x v="12"/>
    <x v="1"/>
    <d v="2024-04-17T00:00:00"/>
    <x v="68"/>
    <x v="34"/>
    <x v="69"/>
    <x v="118"/>
    <x v="70"/>
    <n v="281"/>
    <x v="119"/>
    <x v="4"/>
    <x v="80"/>
    <x v="0"/>
    <n v="30"/>
    <x v="12"/>
    <m/>
    <x v="27"/>
    <m/>
    <s v="COLQUIRI"/>
    <m/>
    <m/>
    <x v="114"/>
    <s v="EMC-PCPL-045/2024"/>
    <n v="34600"/>
    <n v="16"/>
    <s v=" "/>
    <s v="PZA"/>
    <n v="15"/>
    <n v="281"/>
    <n v="4215"/>
    <m/>
    <m/>
    <m/>
    <n v="0"/>
    <n v="40.37356321839080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5"/>
    <x v="16"/>
    <x v="18"/>
    <x v="63"/>
    <x v="4"/>
    <x v="0"/>
    <x v="9"/>
    <x v="1"/>
    <x v="31"/>
    <x v="17"/>
    <x v="1"/>
    <x v="1"/>
    <x v="12"/>
    <x v="12"/>
    <x v="1"/>
    <d v="2024-04-17T00:00:00"/>
    <x v="68"/>
    <x v="34"/>
    <x v="69"/>
    <x v="118"/>
    <x v="70"/>
    <n v="28"/>
    <x v="119"/>
    <x v="4"/>
    <x v="80"/>
    <x v="0"/>
    <n v="30"/>
    <x v="12"/>
    <m/>
    <x v="27"/>
    <m/>
    <s v="COLQUIRI"/>
    <m/>
    <m/>
    <x v="114"/>
    <s v="EMC-PCPL-045/2024"/>
    <n v="34600"/>
    <n v="17"/>
    <s v=" "/>
    <s v="PZA"/>
    <n v="15"/>
    <n v="28"/>
    <n v="420"/>
    <m/>
    <m/>
    <m/>
    <n v="0"/>
    <n v="4.022988505747126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3"/>
    <x v="17"/>
    <x v="18"/>
    <x v="63"/>
    <x v="4"/>
    <x v="0"/>
    <x v="9"/>
    <x v="1"/>
    <x v="31"/>
    <x v="17"/>
    <x v="1"/>
    <x v="1"/>
    <x v="12"/>
    <x v="12"/>
    <x v="1"/>
    <d v="2024-04-17T00:00:00"/>
    <x v="68"/>
    <x v="34"/>
    <x v="69"/>
    <x v="118"/>
    <x v="70"/>
    <n v="33"/>
    <x v="119"/>
    <x v="4"/>
    <x v="80"/>
    <x v="0"/>
    <n v="30"/>
    <x v="12"/>
    <m/>
    <x v="27"/>
    <m/>
    <s v="COLQUIRI"/>
    <m/>
    <m/>
    <x v="114"/>
    <s v="EMC-PCPL-045/2024"/>
    <n v="34600"/>
    <n v="18"/>
    <s v=" "/>
    <s v="PZA"/>
    <n v="15"/>
    <n v="33"/>
    <n v="495"/>
    <m/>
    <m/>
    <m/>
    <n v="0"/>
    <n v="4.741379310344827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0"/>
    <x v="18"/>
    <x v="18"/>
    <x v="63"/>
    <x v="4"/>
    <x v="0"/>
    <x v="9"/>
    <x v="1"/>
    <x v="31"/>
    <x v="17"/>
    <x v="1"/>
    <x v="1"/>
    <x v="12"/>
    <x v="12"/>
    <x v="1"/>
    <d v="2024-04-17T00:00:00"/>
    <x v="68"/>
    <x v="34"/>
    <x v="69"/>
    <x v="118"/>
    <x v="70"/>
    <n v="40"/>
    <x v="119"/>
    <x v="4"/>
    <x v="80"/>
    <x v="0"/>
    <n v="30"/>
    <x v="12"/>
    <m/>
    <x v="27"/>
    <m/>
    <s v="COLQUIRI"/>
    <m/>
    <m/>
    <x v="114"/>
    <s v="EMC-PCPL-045/2024"/>
    <n v="34600"/>
    <n v="19"/>
    <s v=" "/>
    <s v="PZA"/>
    <n v="15"/>
    <n v="40"/>
    <n v="600"/>
    <m/>
    <m/>
    <m/>
    <n v="0"/>
    <n v="5.747126436781608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5"/>
    <x v="19"/>
    <x v="18"/>
    <x v="28"/>
    <x v="4"/>
    <x v="0"/>
    <x v="9"/>
    <x v="1"/>
    <x v="31"/>
    <x v="17"/>
    <x v="1"/>
    <x v="1"/>
    <x v="12"/>
    <x v="12"/>
    <x v="1"/>
    <d v="2024-04-17T00:00:00"/>
    <x v="68"/>
    <x v="34"/>
    <x v="69"/>
    <x v="118"/>
    <x v="70"/>
    <n v="94"/>
    <x v="119"/>
    <x v="4"/>
    <x v="80"/>
    <x v="0"/>
    <n v="30"/>
    <x v="12"/>
    <m/>
    <x v="27"/>
    <m/>
    <s v="COLQUIRI"/>
    <m/>
    <m/>
    <x v="114"/>
    <s v="EMC-PCPL-045/2024"/>
    <n v="34600"/>
    <n v="20"/>
    <s v=" "/>
    <s v="PZA"/>
    <n v="20"/>
    <n v="94"/>
    <n v="1880"/>
    <m/>
    <m/>
    <m/>
    <n v="0"/>
    <n v="13.50574712643678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7"/>
    <x v="20"/>
    <x v="18"/>
    <x v="28"/>
    <x v="4"/>
    <x v="0"/>
    <x v="9"/>
    <x v="1"/>
    <x v="31"/>
    <x v="17"/>
    <x v="1"/>
    <x v="1"/>
    <x v="12"/>
    <x v="12"/>
    <x v="1"/>
    <d v="2024-04-17T00:00:00"/>
    <x v="68"/>
    <x v="34"/>
    <x v="69"/>
    <x v="118"/>
    <x v="70"/>
    <n v="155"/>
    <x v="119"/>
    <x v="4"/>
    <x v="80"/>
    <x v="0"/>
    <n v="30"/>
    <x v="12"/>
    <m/>
    <x v="27"/>
    <m/>
    <s v="COLQUIRI"/>
    <m/>
    <m/>
    <x v="114"/>
    <s v="EMC-PCPL-045/2024"/>
    <n v="34600"/>
    <n v="21"/>
    <s v=" "/>
    <s v="PZA"/>
    <n v="20"/>
    <n v="155"/>
    <n v="3100"/>
    <m/>
    <m/>
    <m/>
    <n v="0"/>
    <n v="22.27011494252873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5"/>
    <x v="21"/>
    <x v="18"/>
    <x v="28"/>
    <x v="4"/>
    <x v="0"/>
    <x v="9"/>
    <x v="1"/>
    <x v="31"/>
    <x v="17"/>
    <x v="1"/>
    <x v="1"/>
    <x v="12"/>
    <x v="12"/>
    <x v="1"/>
    <d v="2024-04-17T00:00:00"/>
    <x v="68"/>
    <x v="34"/>
    <x v="69"/>
    <x v="118"/>
    <x v="70"/>
    <n v="8"/>
    <x v="119"/>
    <x v="4"/>
    <x v="80"/>
    <x v="0"/>
    <n v="30"/>
    <x v="12"/>
    <m/>
    <x v="27"/>
    <m/>
    <s v="COLQUIRI"/>
    <m/>
    <m/>
    <x v="114"/>
    <s v="EMC-PCPL-045/2024"/>
    <n v="34600"/>
    <n v="22"/>
    <s v=" "/>
    <s v="PZA"/>
    <n v="20"/>
    <n v="8"/>
    <n v="160"/>
    <m/>
    <m/>
    <m/>
    <n v="0"/>
    <n v="1.149425287356321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
    <x v="22"/>
    <x v="18"/>
    <x v="28"/>
    <x v="4"/>
    <x v="0"/>
    <x v="9"/>
    <x v="1"/>
    <x v="31"/>
    <x v="17"/>
    <x v="1"/>
    <x v="1"/>
    <x v="12"/>
    <x v="12"/>
    <x v="1"/>
    <d v="2024-04-17T00:00:00"/>
    <x v="68"/>
    <x v="34"/>
    <x v="69"/>
    <x v="118"/>
    <x v="70"/>
    <n v="10.5"/>
    <x v="119"/>
    <x v="4"/>
    <x v="80"/>
    <x v="0"/>
    <n v="30"/>
    <x v="12"/>
    <m/>
    <x v="27"/>
    <m/>
    <s v="COLQUIRI"/>
    <m/>
    <m/>
    <x v="114"/>
    <s v="EMC-PCPL-045/2024"/>
    <n v="34600"/>
    <n v="23"/>
    <s v=" "/>
    <s v="PZA"/>
    <n v="20"/>
    <n v="10.5"/>
    <n v="210"/>
    <m/>
    <m/>
    <m/>
    <n v="0"/>
    <n v="1.508620689655172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
    <x v="23"/>
    <x v="18"/>
    <x v="35"/>
    <x v="4"/>
    <x v="0"/>
    <x v="9"/>
    <x v="1"/>
    <x v="31"/>
    <x v="17"/>
    <x v="1"/>
    <x v="1"/>
    <x v="12"/>
    <x v="12"/>
    <x v="1"/>
    <d v="2024-04-17T00:00:00"/>
    <x v="68"/>
    <x v="34"/>
    <x v="69"/>
    <x v="118"/>
    <x v="70"/>
    <n v="15"/>
    <x v="119"/>
    <x v="4"/>
    <x v="80"/>
    <x v="0"/>
    <n v="30"/>
    <x v="12"/>
    <m/>
    <x v="27"/>
    <m/>
    <s v="COLQUIRI"/>
    <m/>
    <m/>
    <x v="114"/>
    <s v="EMC-PCPL-045/2024"/>
    <n v="34600"/>
    <n v="24"/>
    <s v=" "/>
    <s v="PZA"/>
    <n v="10"/>
    <n v="15"/>
    <n v="150"/>
    <m/>
    <m/>
    <m/>
    <n v="0"/>
    <n v="2.155172413793103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
    <x v="24"/>
    <x v="18"/>
    <x v="31"/>
    <x v="4"/>
    <x v="0"/>
    <x v="9"/>
    <x v="1"/>
    <x v="31"/>
    <x v="17"/>
    <x v="1"/>
    <x v="1"/>
    <x v="12"/>
    <x v="12"/>
    <x v="1"/>
    <d v="2024-04-17T00:00:00"/>
    <x v="68"/>
    <x v="34"/>
    <x v="69"/>
    <x v="118"/>
    <x v="70"/>
    <n v="34"/>
    <x v="119"/>
    <x v="4"/>
    <x v="80"/>
    <x v="0"/>
    <n v="30"/>
    <x v="12"/>
    <m/>
    <x v="27"/>
    <m/>
    <s v="COLQUIRI"/>
    <m/>
    <m/>
    <x v="114"/>
    <s v="EMC-PCPL-045/2024"/>
    <n v="34600"/>
    <n v="25"/>
    <s v=" "/>
    <s v="PZA"/>
    <n v="30"/>
    <n v="34"/>
    <n v="1020"/>
    <m/>
    <m/>
    <m/>
    <n v="0"/>
    <n v="4.885057471264367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2"/>
    <x v="25"/>
    <x v="18"/>
    <x v="31"/>
    <x v="4"/>
    <x v="0"/>
    <x v="9"/>
    <x v="1"/>
    <x v="31"/>
    <x v="17"/>
    <x v="1"/>
    <x v="1"/>
    <x v="12"/>
    <x v="12"/>
    <x v="1"/>
    <d v="2024-04-17T00:00:00"/>
    <x v="68"/>
    <x v="34"/>
    <x v="69"/>
    <x v="118"/>
    <x v="70"/>
    <n v="51"/>
    <x v="119"/>
    <x v="4"/>
    <x v="80"/>
    <x v="0"/>
    <n v="30"/>
    <x v="12"/>
    <m/>
    <x v="27"/>
    <m/>
    <s v="COLQUIRI"/>
    <m/>
    <m/>
    <x v="114"/>
    <s v="EMC-PCPL-045/2024"/>
    <n v="34600"/>
    <n v="26"/>
    <s v=" "/>
    <s v="PZA"/>
    <n v="30"/>
    <n v="51"/>
    <n v="1530"/>
    <m/>
    <m/>
    <m/>
    <n v="0"/>
    <n v="7.3275862068965516"/>
    <n v="0"/>
    <n v="0"/>
    <n v="0"/>
    <d v="1900-01-06T00:00:00"/>
    <m/>
    <m/>
    <m/>
    <m/>
    <m/>
    <m/>
    <n v="-7"/>
    <n v="0"/>
    <n v="0"/>
    <n v="0"/>
    <m/>
    <m/>
    <m/>
    <x v="0"/>
    <m/>
    <m/>
    <m/>
    <m/>
    <s v="L"/>
    <s v="NORMAL"/>
    <s v="OC"/>
    <m/>
    <s v="15-0517-00-580553-0-E"/>
    <m/>
    <n v="1792351"/>
    <m/>
    <m/>
  </r>
  <r>
    <x v="0"/>
    <x v="109"/>
    <x v="0"/>
    <s v="CONTRATO-LEGAL"/>
    <s v="ABRIL"/>
    <d v="2024-04-01T00:00:00"/>
    <s v="CO42-CRISTHIAN VILLEGAS"/>
    <x v="2"/>
    <s v="PRODUCTOS METÁLICOS"/>
    <x v="1"/>
    <x v="13"/>
    <x v="106"/>
    <d v="2024-04-02T00:00:00"/>
    <m/>
    <x v="95"/>
    <s v="BIEN"/>
    <x v="114"/>
    <n v="66500"/>
    <x v="0"/>
    <x v="18"/>
    <x v="2"/>
    <x v="26"/>
    <x v="0"/>
    <x v="11"/>
    <x v="1"/>
    <x v="25"/>
    <x v="18"/>
    <x v="1"/>
    <x v="1"/>
    <x v="12"/>
    <x v="14"/>
    <x v="1"/>
    <d v="2024-04-17T00:00:00"/>
    <x v="69"/>
    <x v="35"/>
    <x v="70"/>
    <x v="119"/>
    <x v="71"/>
    <n v="35221.199999999997"/>
    <x v="120"/>
    <x v="4"/>
    <x v="81"/>
    <x v="0"/>
    <n v="30"/>
    <x v="17"/>
    <m/>
    <x v="28"/>
    <m/>
    <s v="COLQUIRI"/>
    <m/>
    <m/>
    <x v="115"/>
    <s v="EMC-PCPL-044/2024"/>
    <n v="34600"/>
    <n v="1"/>
    <s v=" "/>
    <s v="BOLSA"/>
    <n v="1"/>
    <n v="35221.199999999997"/>
    <n v="35221.199999999997"/>
    <m/>
    <m/>
    <m/>
    <n v="0"/>
    <n v="5060.5172413793098"/>
    <n v="0"/>
    <n v="0"/>
    <n v="0"/>
    <d v="1900-01-19T00:00:00"/>
    <m/>
    <m/>
    <m/>
    <m/>
    <m/>
    <m/>
    <n v="-2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76"/>
    <x v="35"/>
    <x v="4"/>
    <x v="0"/>
    <x v="11"/>
    <x v="1"/>
    <x v="25"/>
    <x v="18"/>
    <x v="1"/>
    <x v="1"/>
    <x v="16"/>
    <x v="15"/>
    <x v="20"/>
    <m/>
    <x v="9"/>
    <x v="5"/>
    <x v="9"/>
    <x v="18"/>
    <x v="9"/>
    <m/>
    <x v="18"/>
    <x v="4"/>
    <x v="16"/>
    <x v="0"/>
    <n v="30"/>
    <x v="5"/>
    <m/>
    <x v="4"/>
    <m/>
    <s v="COLQUIRI"/>
    <m/>
    <m/>
    <x v="116"/>
    <s v="EMC-SIMA-012-2024"/>
    <n v="39100"/>
    <n v="1"/>
    <s v="DETERGENTE "/>
    <s v="PZA"/>
    <n v="10"/>
    <n v="100"/>
    <n v="1000"/>
    <m/>
    <m/>
    <m/>
    <n v="0"/>
    <n v="14.367816091954023"/>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20"/>
    <x v="1"/>
    <x v="477"/>
    <x v="91"/>
    <x v="4"/>
    <x v="0"/>
    <x v="11"/>
    <x v="1"/>
    <x v="25"/>
    <x v="18"/>
    <x v="1"/>
    <x v="1"/>
    <x v="16"/>
    <x v="15"/>
    <x v="20"/>
    <m/>
    <x v="9"/>
    <x v="5"/>
    <x v="9"/>
    <x v="18"/>
    <x v="9"/>
    <m/>
    <x v="18"/>
    <x v="4"/>
    <x v="16"/>
    <x v="0"/>
    <n v="30"/>
    <x v="5"/>
    <m/>
    <x v="4"/>
    <m/>
    <s v="COLQUIRI"/>
    <m/>
    <m/>
    <x v="116"/>
    <s v="EMC-SIMA-012-2024"/>
    <n v="39100"/>
    <n v="2"/>
    <s v="HARAGAN "/>
    <s v="PZA"/>
    <n v="12"/>
    <n v="20"/>
    <n v="240"/>
    <m/>
    <m/>
    <m/>
    <n v="0"/>
    <n v="2.8735632183908044"/>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45"/>
    <x v="2"/>
    <x v="478"/>
    <x v="91"/>
    <x v="4"/>
    <x v="0"/>
    <x v="11"/>
    <x v="1"/>
    <x v="25"/>
    <x v="18"/>
    <x v="1"/>
    <x v="1"/>
    <x v="16"/>
    <x v="15"/>
    <x v="20"/>
    <m/>
    <x v="9"/>
    <x v="5"/>
    <x v="9"/>
    <x v="18"/>
    <x v="9"/>
    <m/>
    <x v="18"/>
    <x v="4"/>
    <x v="16"/>
    <x v="0"/>
    <n v="30"/>
    <x v="5"/>
    <m/>
    <x v="4"/>
    <m/>
    <s v="COLQUIRI"/>
    <m/>
    <m/>
    <x v="116"/>
    <s v="EMC-SIMA-012-2024"/>
    <n v="39100"/>
    <n v="3"/>
    <s v="ESCOBA "/>
    <s v="PZA"/>
    <n v="12"/>
    <n v="45"/>
    <n v="540"/>
    <m/>
    <m/>
    <m/>
    <n v="0"/>
    <n v="6.4655172413793105"/>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350"/>
    <x v="3"/>
    <x v="478"/>
    <x v="91"/>
    <x v="4"/>
    <x v="0"/>
    <x v="12"/>
    <x v="1"/>
    <x v="25"/>
    <x v="18"/>
    <x v="1"/>
    <x v="1"/>
    <x v="16"/>
    <x v="15"/>
    <x v="20"/>
    <m/>
    <x v="9"/>
    <x v="5"/>
    <x v="9"/>
    <x v="18"/>
    <x v="9"/>
    <m/>
    <x v="18"/>
    <x v="4"/>
    <x v="16"/>
    <x v="0"/>
    <n v="30"/>
    <x v="5"/>
    <m/>
    <x v="4"/>
    <m/>
    <s v="COLQUIRI"/>
    <m/>
    <m/>
    <x v="116"/>
    <s v="EMC-SIMA-012-2024"/>
    <n v="39100"/>
    <n v="4"/>
    <s v="ESCOBA "/>
    <s v="PZA"/>
    <n v="12"/>
    <n v="350"/>
    <n v="4200"/>
    <m/>
    <m/>
    <m/>
    <n v="0"/>
    <n v="50.287356321839084"/>
    <n v="0"/>
    <n v="0"/>
    <n v="0"/>
    <d v="1899-12-30T00:00:00"/>
    <m/>
    <m/>
    <m/>
    <m/>
    <m/>
    <m/>
    <n v="0"/>
    <n v="0"/>
    <n v="0"/>
    <n v="0"/>
    <m/>
    <m/>
    <m/>
    <x v="0"/>
    <m/>
    <m/>
    <m/>
    <m/>
    <s v="L"/>
    <s v="NORMAL"/>
    <s v="OC"/>
    <m/>
    <s v="15-0517-00-580553-0-E"/>
    <m/>
    <n v="1792351"/>
    <m/>
    <m/>
  </r>
  <r>
    <x v="0"/>
    <x v="111"/>
    <x v="0"/>
    <s v="CONTRATO-LEGAL"/>
    <s v="ABRIL"/>
    <d v="2024-04-01T00:00:00"/>
    <s v="CO42-CRISTHIAN VILLEGAS"/>
    <x v="17"/>
    <s v="CONSULTORÍAS POR PRODUCTO"/>
    <x v="3"/>
    <x v="14"/>
    <x v="108"/>
    <d v="2024-04-02T00:00:00"/>
    <m/>
    <x v="97"/>
    <s v="SERVICIO"/>
    <x v="116"/>
    <n v="140000"/>
    <x v="0"/>
    <x v="479"/>
    <x v="2"/>
    <x v="27"/>
    <x v="0"/>
    <x v="3"/>
    <x v="1"/>
    <x v="25"/>
    <x v="18"/>
    <x v="1"/>
    <x v="1"/>
    <x v="16"/>
    <x v="15"/>
    <x v="20"/>
    <d v="2024-04-19T00:00:00"/>
    <x v="70"/>
    <x v="36"/>
    <x v="71"/>
    <x v="120"/>
    <x v="72"/>
    <n v="137700"/>
    <x v="121"/>
    <x v="56"/>
    <x v="82"/>
    <x v="0"/>
    <n v="30"/>
    <x v="31"/>
    <m/>
    <x v="28"/>
    <m/>
    <s v="COLQUIRI"/>
    <m/>
    <m/>
    <x v="117"/>
    <s v="EMC-SIMA-022-2024"/>
    <n v="25210"/>
    <n v="1"/>
    <s v="SERVICIO DE CONSULTORIA POR PRODUCTO, PARA ESTUDIOS TECNICOS DE BATIMETRIA DE DIQUE DE COLAS "/>
    <s v="SERVICIO"/>
    <n v="1"/>
    <n v="137700"/>
    <n v="137700"/>
    <m/>
    <m/>
    <m/>
    <n v="0"/>
    <n v="19784.482758620688"/>
    <n v="0"/>
    <n v="0"/>
    <n v="0"/>
    <d v="1900-01-26T00:00:00"/>
    <m/>
    <m/>
    <m/>
    <m/>
    <m/>
    <m/>
    <n v="-27"/>
    <n v="0"/>
    <n v="0"/>
    <n v="0"/>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3"/>
    <x v="1"/>
    <x v="32"/>
    <x v="19"/>
    <x v="1"/>
    <x v="1"/>
    <x v="12"/>
    <x v="9"/>
    <x v="11"/>
    <d v="2024-04-15T00:00:00"/>
    <x v="71"/>
    <x v="37"/>
    <x v="72"/>
    <x v="121"/>
    <x v="73"/>
    <n v="17384.97"/>
    <x v="122"/>
    <x v="4"/>
    <x v="83"/>
    <x v="0"/>
    <n v="30"/>
    <x v="8"/>
    <m/>
    <x v="29"/>
    <m/>
    <s v="COLQUIRI"/>
    <m/>
    <m/>
    <x v="118"/>
    <s v="EMC-PCPL-049/2024"/>
    <n v="39700"/>
    <n v="1"/>
    <s v=" "/>
    <s v="PZA"/>
    <n v="1"/>
    <n v="17384.97"/>
    <n v="17384.97"/>
    <m/>
    <m/>
    <m/>
    <n v="0"/>
    <n v="2497.8405172413795"/>
    <n v="0"/>
    <n v="0"/>
    <n v="0"/>
    <d v="1900-01-14T00:00:00"/>
    <m/>
    <m/>
    <m/>
    <m/>
    <m/>
    <m/>
    <n v="-15"/>
    <n v="0"/>
    <n v="0"/>
    <n v="0"/>
    <m/>
    <m/>
    <m/>
    <x v="0"/>
    <m/>
    <m/>
    <m/>
    <m/>
    <s v="L"/>
    <s v="NORMAL"/>
    <s v="OC"/>
    <m/>
    <s v="15-0517-00-580553-0-E"/>
    <m/>
    <n v="1792351"/>
    <m/>
    <m/>
  </r>
  <r>
    <x v="0"/>
    <x v="113"/>
    <x v="0"/>
    <s v="COMISION DE CALIFICACION"/>
    <s v="ABRIL"/>
    <d v="2024-04-03T00:00:00"/>
    <s v="CO42-CRISTHIAN VILLEGAS"/>
    <x v="28"/>
    <s v="ALQUILER DE EQUIPO Y MAQUINARIA"/>
    <x v="3"/>
    <x v="14"/>
    <x v="110"/>
    <d v="2024-04-05T00:00:00"/>
    <m/>
    <x v="99"/>
    <s v="SERVICIO"/>
    <x v="118"/>
    <n v="340"/>
    <x v="0"/>
    <x v="18"/>
    <x v="71"/>
    <x v="27"/>
    <x v="0"/>
    <x v="13"/>
    <x v="1"/>
    <x v="32"/>
    <x v="19"/>
    <x v="1"/>
    <x v="1"/>
    <x v="16"/>
    <x v="15"/>
    <x v="20"/>
    <m/>
    <x v="9"/>
    <x v="5"/>
    <x v="9"/>
    <x v="18"/>
    <x v="9"/>
    <m/>
    <x v="18"/>
    <x v="4"/>
    <x v="16"/>
    <x v="0"/>
    <n v="30"/>
    <x v="5"/>
    <m/>
    <x v="4"/>
    <m/>
    <s v="COLQUIRI"/>
    <m/>
    <m/>
    <x v="119"/>
    <s v="EMC-SIMA-024-2024"/>
    <n v="23200"/>
    <n v="1"/>
    <s v=" "/>
    <s v="SERVICIO"/>
    <n v="500"/>
    <m/>
    <n v="0"/>
    <m/>
    <m/>
    <m/>
    <n v="0"/>
    <n v="0"/>
    <n v="0"/>
    <n v="0"/>
    <n v="0"/>
    <d v="1899-12-30T00:00:00"/>
    <m/>
    <m/>
    <m/>
    <m/>
    <m/>
    <m/>
    <n v="0"/>
    <n v="0"/>
    <n v="0"/>
    <n v="0"/>
    <m/>
    <m/>
    <m/>
    <x v="0"/>
    <m/>
    <m/>
    <m/>
    <m/>
    <s v="L"/>
    <s v="NORMAL"/>
    <s v="OC"/>
    <m/>
    <s v="15-0517-00-580553-0-E"/>
    <m/>
    <n v="1792351"/>
    <m/>
    <m/>
  </r>
  <r>
    <x v="0"/>
    <x v="114"/>
    <x v="0"/>
    <s v="NOTIFICACION"/>
    <s v="ABRIL"/>
    <d v="2024-01-01T00:00:00"/>
    <s v="CO42-CRISTHIAN VILLEGAS"/>
    <x v="1"/>
    <s v="PRODUCTOS QUIMICOS"/>
    <x v="3"/>
    <x v="14"/>
    <x v="111"/>
    <d v="2024-04-05T00:00:00"/>
    <m/>
    <x v="100"/>
    <s v="BIEN"/>
    <x v="119"/>
    <n v="3995"/>
    <x v="0"/>
    <x v="480"/>
    <x v="30"/>
    <x v="28"/>
    <x v="0"/>
    <x v="14"/>
    <x v="1"/>
    <x v="33"/>
    <x v="20"/>
    <x v="1"/>
    <x v="1"/>
    <x v="16"/>
    <x v="12"/>
    <x v="20"/>
    <d v="2024-04-24T00:00:00"/>
    <x v="72"/>
    <x v="34"/>
    <x v="73"/>
    <x v="122"/>
    <x v="74"/>
    <n v="235"/>
    <x v="123"/>
    <x v="4"/>
    <x v="77"/>
    <x v="0"/>
    <n v="30"/>
    <x v="8"/>
    <m/>
    <x v="22"/>
    <m/>
    <s v="COLQUIRI"/>
    <m/>
    <m/>
    <x v="120"/>
    <s v="EMC-SIMA-019-2024"/>
    <n v="34200"/>
    <n v="1"/>
    <s v="PAPEL PH "/>
    <s v="CAJA"/>
    <n v="17"/>
    <n v="235"/>
    <n v="3995"/>
    <m/>
    <m/>
    <m/>
    <n v="0"/>
    <n v="33.764367816091955"/>
    <n v="0"/>
    <n v="0"/>
    <n v="0"/>
    <d v="1900-01-14T00:00:00"/>
    <m/>
    <m/>
    <m/>
    <m/>
    <m/>
    <m/>
    <n v="-15"/>
    <n v="0"/>
    <n v="0"/>
    <n v="0"/>
    <m/>
    <m/>
    <m/>
    <x v="0"/>
    <m/>
    <m/>
    <m/>
    <m/>
    <s v="L"/>
    <s v="NORMAL"/>
    <s v="OC"/>
    <m/>
    <s v="15-0517-00-580553-0-E"/>
    <m/>
    <n v="1792351"/>
    <m/>
    <m/>
  </r>
  <r>
    <x v="0"/>
    <x v="115"/>
    <x v="0"/>
    <s v="NO APLICA"/>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m/>
    <s v="COLQUIRI"/>
    <m/>
    <m/>
    <x v="121"/>
    <s v="EMC-SIMA-020-2024"/>
    <n v="43700"/>
    <n v="1"/>
    <s v=" "/>
    <s v="PZAS"/>
    <n v="2"/>
    <m/>
    <n v="0"/>
    <m/>
    <m/>
    <m/>
    <n v="0"/>
    <n v="0"/>
    <n v="0"/>
    <n v="0"/>
    <n v="0"/>
    <d v="1899-12-30T00:00:00"/>
    <m/>
    <m/>
    <m/>
    <m/>
    <m/>
    <m/>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7"/>
    <x v="0"/>
    <x v="3"/>
    <x v="1"/>
    <x v="35"/>
    <x v="22"/>
    <x v="1"/>
    <x v="1"/>
    <x v="3"/>
    <x v="9"/>
    <x v="20"/>
    <d v="2024-04-24T00:00:00"/>
    <x v="72"/>
    <x v="36"/>
    <x v="74"/>
    <x v="123"/>
    <x v="75"/>
    <n v="108260"/>
    <x v="124"/>
    <x v="57"/>
    <x v="84"/>
    <x v="0"/>
    <n v="30"/>
    <x v="32"/>
    <m/>
    <x v="30"/>
    <m/>
    <s v="COLQUIRI"/>
    <m/>
    <m/>
    <x v="122"/>
    <s v="EMC-SIMA-026-2024"/>
    <n v="25210"/>
    <n v="1"/>
    <s v=" "/>
    <s v="SERVICIO"/>
    <n v="1"/>
    <n v="108260"/>
    <n v="108260"/>
    <m/>
    <m/>
    <m/>
    <n v="0"/>
    <n v="15554.597701149425"/>
    <n v="0"/>
    <n v="0"/>
    <n v="0"/>
    <d v="1900-04-29T00:00:00"/>
    <m/>
    <m/>
    <m/>
    <m/>
    <m/>
    <m/>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3"/>
    <x v="38"/>
    <x v="75"/>
    <x v="124"/>
    <x v="76"/>
    <n v="58446.43"/>
    <x v="125"/>
    <x v="58"/>
    <x v="85"/>
    <x v="0"/>
    <n v="30"/>
    <x v="33"/>
    <m/>
    <x v="31"/>
    <m/>
    <s v="COLQUIRI"/>
    <m/>
    <m/>
    <x v="123"/>
    <s v="EMC – PCPL– 50/2024"/>
    <n v="43500"/>
    <n v="1"/>
    <s v=" "/>
    <s v="PZAS"/>
    <n v="1"/>
    <n v="58446.43"/>
    <n v="58446.43"/>
    <m/>
    <m/>
    <n v="30"/>
    <n v="1753392.9"/>
    <n v="8397.4755747126437"/>
    <n v="251924.2672413793"/>
    <n v="219174.11249999999"/>
    <n v="0"/>
    <d v="1900-04-07T00:00:00"/>
    <m/>
    <m/>
    <m/>
    <m/>
    <m/>
    <m/>
    <n v="-98"/>
    <n v="-859162.52099999995"/>
    <n v="122737.50300000001"/>
    <n v="2489817.9180000001"/>
    <m/>
    <m/>
    <m/>
    <x v="0"/>
    <m/>
    <m/>
    <m/>
    <m/>
    <s v="L"/>
    <s v="NORMAL"/>
    <s v="CONTRATO"/>
    <m/>
    <s v="15-0517-00-580553-0-E"/>
    <m/>
    <n v="1792351"/>
    <m/>
    <m/>
  </r>
  <r>
    <x v="0"/>
    <x v="118"/>
    <x v="0"/>
    <s v="COMISION DE CALIFICACION"/>
    <s v="ABRIL"/>
    <d v="2024-04-11T00:00:00"/>
    <s v="CO42-CRISTHIAN VILLEGAS"/>
    <x v="23"/>
    <s v="MATERIAL ELECTRICO"/>
    <x v="4"/>
    <x v="4"/>
    <x v="115"/>
    <d v="2024-04-11T00:00:00"/>
    <m/>
    <x v="104"/>
    <s v="BIEN"/>
    <x v="123"/>
    <n v="351857.95"/>
    <x v="0"/>
    <x v="18"/>
    <x v="2"/>
    <x v="4"/>
    <x v="0"/>
    <x v="10"/>
    <x v="0"/>
    <x v="36"/>
    <x v="23"/>
    <x v="1"/>
    <x v="1"/>
    <x v="5"/>
    <x v="16"/>
    <x v="7"/>
    <m/>
    <x v="9"/>
    <x v="5"/>
    <x v="9"/>
    <x v="18"/>
    <x v="9"/>
    <m/>
    <x v="18"/>
    <x v="4"/>
    <x v="16"/>
    <x v="0"/>
    <n v="30"/>
    <x v="5"/>
    <m/>
    <x v="4"/>
    <m/>
    <s v="COLQUIRI"/>
    <m/>
    <m/>
    <x v="124"/>
    <s v="ADQ. MANTTO Y SERV. 31/2024"/>
    <n v="39700"/>
    <n v="1"/>
    <s v=" "/>
    <s v="PZA"/>
    <n v="1"/>
    <m/>
    <n v="0"/>
    <m/>
    <m/>
    <n v="20"/>
    <n v="0"/>
    <n v="0"/>
    <n v="0"/>
    <n v="0"/>
    <n v="0"/>
    <d v="1899-12-30T00:00:00"/>
    <m/>
    <m/>
    <m/>
    <m/>
    <m/>
    <m/>
    <n v="0"/>
    <n v="0"/>
    <n v="0"/>
    <n v="0"/>
    <m/>
    <m/>
    <m/>
    <x v="0"/>
    <m/>
    <m/>
    <m/>
    <m/>
    <s v="L"/>
    <s v="NORMAL"/>
    <s v="OC"/>
    <m/>
    <s v="15-0517-00-580553-0-E"/>
    <m/>
    <n v="1792351"/>
    <m/>
    <m/>
  </r>
  <r>
    <x v="0"/>
    <x v="119"/>
    <x v="0"/>
    <s v="NOTIFICACION"/>
    <s v="ABRIL"/>
    <d v="2024-04-09T00:00:00"/>
    <s v="CO42-CRISTHIAN VILLEGAS"/>
    <x v="8"/>
    <s v="OTROS REPUESTOS Y ACCESORIOS"/>
    <x v="4"/>
    <x v="4"/>
    <x v="116"/>
    <d v="2024-04-11T00:00:00"/>
    <m/>
    <x v="105"/>
    <s v="BIEN"/>
    <x v="124"/>
    <n v="399722.84"/>
    <x v="0"/>
    <x v="18"/>
    <x v="2"/>
    <x v="4"/>
    <x v="0"/>
    <x v="0"/>
    <x v="0"/>
    <x v="37"/>
    <x v="24"/>
    <x v="1"/>
    <x v="1"/>
    <x v="13"/>
    <x v="10"/>
    <x v="13"/>
    <d v="2024-04-27T00:00:00"/>
    <x v="74"/>
    <x v="39"/>
    <x v="76"/>
    <x v="125"/>
    <x v="77"/>
    <n v="249917.6"/>
    <x v="126"/>
    <x v="4"/>
    <x v="36"/>
    <x v="0"/>
    <n v="30"/>
    <x v="14"/>
    <m/>
    <x v="32"/>
    <m/>
    <s v="COLQUIRI"/>
    <m/>
    <m/>
    <x v="125"/>
    <s v="ADQ. MANTTO Y SERV. 30/2024"/>
    <n v="39800"/>
    <n v="1"/>
    <s v=" "/>
    <s v="PZA"/>
    <n v="1"/>
    <n v="290749.86"/>
    <n v="290749.86"/>
    <m/>
    <m/>
    <n v="1"/>
    <n v="290749.86"/>
    <n v="41774.40517241379"/>
    <n v="41774.40517241379"/>
    <n v="36343.732499999998"/>
    <n v="0"/>
    <d v="1900-02-28T00:00:00"/>
    <m/>
    <m/>
    <m/>
    <m/>
    <m/>
    <m/>
    <n v="-60"/>
    <n v="-87224.957999999984"/>
    <n v="20352.4902"/>
    <n v="357622.32779999997"/>
    <m/>
    <m/>
    <m/>
    <x v="0"/>
    <m/>
    <m/>
    <m/>
    <m/>
    <s v="L"/>
    <s v="NORMAL"/>
    <s v="OC"/>
    <m/>
    <s v="15-0517-00-580553-0-E"/>
    <m/>
    <n v="1792351"/>
    <m/>
    <m/>
  </r>
  <r>
    <x v="0"/>
    <x v="120"/>
    <x v="0"/>
    <s v="NOTIFICACION"/>
    <s v="ABRIL"/>
    <d v="2024-04-10T00:00:00"/>
    <s v="CO42-CRISTHIAN VILLEGAS"/>
    <x v="2"/>
    <s v="PRODUCTOS METÁLICOS"/>
    <x v="9"/>
    <x v="12"/>
    <x v="117"/>
    <d v="2024-04-12T00:00:00"/>
    <m/>
    <x v="106"/>
    <s v="BIEN"/>
    <x v="125"/>
    <n v="278907.05"/>
    <x v="0"/>
    <x v="18"/>
    <x v="2"/>
    <x v="4"/>
    <x v="0"/>
    <x v="0"/>
    <x v="0"/>
    <x v="38"/>
    <x v="25"/>
    <x v="1"/>
    <x v="1"/>
    <x v="14"/>
    <x v="1"/>
    <x v="6"/>
    <d v="2024-04-30T00:00:00"/>
    <x v="75"/>
    <x v="40"/>
    <x v="77"/>
    <x v="126"/>
    <x v="78"/>
    <m/>
    <x v="127"/>
    <x v="4"/>
    <x v="16"/>
    <x v="0"/>
    <n v="30"/>
    <x v="5"/>
    <m/>
    <x v="4"/>
    <m/>
    <s v="COLQUIRI"/>
    <m/>
    <m/>
    <x v="126"/>
    <s v="CMB/EMC/O.CIV-ADQ/016/2024"/>
    <n v="34600"/>
    <n v="1"/>
    <s v=" "/>
    <s v="PZA"/>
    <n v="1"/>
    <m/>
    <n v="0"/>
    <m/>
    <m/>
    <n v="20"/>
    <n v="0"/>
    <n v="0"/>
    <n v="0"/>
    <n v="0"/>
    <n v="0"/>
    <d v="1899-12-30T00:00:00"/>
    <m/>
    <m/>
    <m/>
    <m/>
    <m/>
    <m/>
    <n v="0"/>
    <n v="0"/>
    <n v="0"/>
    <n v="0"/>
    <m/>
    <m/>
    <m/>
    <x v="0"/>
    <m/>
    <m/>
    <m/>
    <m/>
    <s v="L"/>
    <s v="NORMAL"/>
    <s v="OC"/>
    <m/>
    <s v="15-0517-00-580553-0-E"/>
    <m/>
    <n v="1792351"/>
    <m/>
    <m/>
  </r>
  <r>
    <x v="0"/>
    <x v="121"/>
    <x v="0"/>
    <s v="NOTIFICACION"/>
    <s v="ABRIL"/>
    <d v="2024-03-27T00:00:00"/>
    <s v="CO42-CRISTHIAN VILLEGAS"/>
    <x v="13"/>
    <s v="PRODUCTOS NO METALICOS Y PLASTICOS"/>
    <x v="9"/>
    <x v="12"/>
    <x v="118"/>
    <d v="2024-04-01T00:00:00"/>
    <m/>
    <x v="107"/>
    <s v="BIEN"/>
    <x v="126"/>
    <n v="76000"/>
    <x v="0"/>
    <x v="18"/>
    <x v="2"/>
    <x v="4"/>
    <x v="0"/>
    <x v="3"/>
    <x v="4"/>
    <x v="39"/>
    <x v="26"/>
    <x v="1"/>
    <x v="1"/>
    <x v="14"/>
    <x v="15"/>
    <x v="6"/>
    <d v="2024-05-20T00:00:00"/>
    <x v="76"/>
    <x v="41"/>
    <x v="78"/>
    <x v="127"/>
    <x v="79"/>
    <n v="73070"/>
    <x v="128"/>
    <x v="4"/>
    <x v="86"/>
    <x v="0"/>
    <n v="30"/>
    <x v="17"/>
    <m/>
    <x v="33"/>
    <m/>
    <s v="COLQUIRI"/>
    <m/>
    <m/>
    <x v="127"/>
    <s v="CMB/EMC/O.CIV-ADQ/013/2024"/>
    <n v="34500"/>
    <n v="1"/>
    <s v=" "/>
    <s v="PZA"/>
    <n v="1"/>
    <n v="73070"/>
    <n v="73070"/>
    <m/>
    <m/>
    <n v="1"/>
    <n v="73070"/>
    <n v="10498.563218390806"/>
    <n v="10498.563218390806"/>
    <n v="9133.75"/>
    <n v="0"/>
    <d v="1900-01-19T00:00:00"/>
    <m/>
    <m/>
    <m/>
    <m/>
    <m/>
    <m/>
    <n v="-20"/>
    <n v="-7307"/>
    <n v="5114.9000000000005"/>
    <n v="75262.100000000006"/>
    <m/>
    <m/>
    <m/>
    <x v="0"/>
    <m/>
    <m/>
    <m/>
    <m/>
    <s v="L"/>
    <s v="NORMAL"/>
    <s v="OC"/>
    <m/>
    <s v="15-0517-00-580553-0-E"/>
    <m/>
    <n v="1792351"/>
    <m/>
    <m/>
  </r>
  <r>
    <x v="0"/>
    <x v="122"/>
    <x v="0"/>
    <s v="OC-COMPRADOR"/>
    <s v="ABRIL"/>
    <d v="2024-04-04T00:00:00"/>
    <s v="CO42-CRISTHIAN VILLEGAS"/>
    <x v="1"/>
    <s v="PRODUCTOS QUIMICOS"/>
    <x v="3"/>
    <x v="14"/>
    <x v="119"/>
    <d v="2024-04-05T00:00:00"/>
    <m/>
    <x v="108"/>
    <s v="BIEN"/>
    <x v="127"/>
    <n v="10440"/>
    <x v="0"/>
    <x v="18"/>
    <x v="70"/>
    <x v="8"/>
    <x v="0"/>
    <x v="0"/>
    <x v="4"/>
    <x v="39"/>
    <x v="27"/>
    <x v="1"/>
    <x v="1"/>
    <x v="16"/>
    <x v="12"/>
    <x v="20"/>
    <d v="2024-05-02T00:00:00"/>
    <x v="77"/>
    <x v="42"/>
    <x v="79"/>
    <x v="128"/>
    <x v="80"/>
    <n v="41200"/>
    <x v="129"/>
    <x v="4"/>
    <x v="77"/>
    <x v="0"/>
    <n v="30"/>
    <x v="8"/>
    <m/>
    <x v="34"/>
    <m/>
    <s v="COLQUIRI"/>
    <m/>
    <m/>
    <x v="128"/>
    <s v="EMC-SIMA-023-2024"/>
    <n v="34200"/>
    <n v="1"/>
    <s v=" "/>
    <s v="KIT"/>
    <n v="4"/>
    <n v="10300"/>
    <n v="41200"/>
    <m/>
    <m/>
    <n v="4"/>
    <n v="41200"/>
    <n v="1479.8850574712644"/>
    <n v="5919.5402298850577"/>
    <n v="5150"/>
    <n v="0"/>
    <d v="1900-01-14T00:00:00"/>
    <m/>
    <m/>
    <m/>
    <m/>
    <m/>
    <m/>
    <n v="-15"/>
    <n v="-3090"/>
    <n v="2884.0000000000005"/>
    <n v="41406"/>
    <m/>
    <m/>
    <m/>
    <x v="0"/>
    <m/>
    <m/>
    <m/>
    <m/>
    <s v="L"/>
    <s v="NORMAL"/>
    <s v="OC"/>
    <m/>
    <s v="15-0517-00-580553-0-E"/>
    <m/>
    <n v="1792351"/>
    <m/>
    <m/>
  </r>
  <r>
    <x v="0"/>
    <x v="123"/>
    <x v="0"/>
    <s v="COTIZACION"/>
    <s v="ABRIL"/>
    <d v="2024-04-19T00:00:00"/>
    <s v="CO42-CRISTHIAN VILLEGAS"/>
    <x v="1"/>
    <s v="PRODUCTOS QUIMICOS"/>
    <x v="9"/>
    <x v="12"/>
    <x v="120"/>
    <d v="2024-04-23T00:00:00"/>
    <m/>
    <x v="109"/>
    <s v="BIEN"/>
    <x v="128"/>
    <n v="86710"/>
    <x v="0"/>
    <x v="18"/>
    <x v="2"/>
    <x v="27"/>
    <x v="0"/>
    <x v="3"/>
    <x v="4"/>
    <x v="39"/>
    <x v="28"/>
    <x v="1"/>
    <x v="1"/>
    <x v="14"/>
    <x v="15"/>
    <x v="6"/>
    <m/>
    <x v="9"/>
    <x v="5"/>
    <x v="9"/>
    <x v="18"/>
    <x v="9"/>
    <m/>
    <x v="18"/>
    <x v="4"/>
    <x v="16"/>
    <x v="0"/>
    <n v="30"/>
    <x v="5"/>
    <m/>
    <x v="4"/>
    <m/>
    <s v="COLQUIRI"/>
    <m/>
    <m/>
    <x v="129"/>
    <s v="CMB/EMC/O.CIV-ADQ/007/2024"/>
    <n v="34200"/>
    <n v="1"/>
    <s v=" "/>
    <s v="SERVICIO"/>
    <n v="1"/>
    <m/>
    <n v="0"/>
    <m/>
    <m/>
    <n v="1"/>
    <n v="0"/>
    <n v="0"/>
    <n v="0"/>
    <n v="0"/>
    <n v="0"/>
    <d v="1899-12-30T00:00:00"/>
    <m/>
    <m/>
    <m/>
    <m/>
    <m/>
    <m/>
    <n v="0"/>
    <n v="0"/>
    <n v="0"/>
    <n v="0"/>
    <m/>
    <m/>
    <m/>
    <x v="0"/>
    <m/>
    <m/>
    <m/>
    <m/>
    <s v="L"/>
    <s v="NORMAL"/>
    <s v="OC"/>
    <m/>
    <s v="15-0517-00-580553-0-E"/>
    <m/>
    <n v="1792351"/>
    <m/>
    <m/>
  </r>
  <r>
    <x v="0"/>
    <x v="124"/>
    <x v="0"/>
    <s v="COMISION DE CALIFICACION"/>
    <s v="ABRIL"/>
    <d v="2024-04-10T00:00:00"/>
    <s v="CO42-CRISTHIAN VILLEGAS"/>
    <x v="7"/>
    <s v="MANTENIMIENTO DE OFICINAS Y REPARACIONES VARIAS, MATENIMIENTO CAMPAMENTOS"/>
    <x v="9"/>
    <x v="12"/>
    <x v="16"/>
    <d v="2024-04-10T00:00:00"/>
    <m/>
    <x v="110"/>
    <s v="SERVICIO"/>
    <x v="129"/>
    <n v="241694.26"/>
    <x v="0"/>
    <x v="18"/>
    <x v="2"/>
    <x v="27"/>
    <x v="0"/>
    <x v="0"/>
    <x v="4"/>
    <x v="40"/>
    <x v="29"/>
    <x v="1"/>
    <x v="1"/>
    <x v="14"/>
    <x v="4"/>
    <x v="6"/>
    <m/>
    <x v="9"/>
    <x v="5"/>
    <x v="9"/>
    <x v="18"/>
    <x v="9"/>
    <m/>
    <x v="18"/>
    <x v="4"/>
    <x v="16"/>
    <x v="0"/>
    <n v="30"/>
    <x v="5"/>
    <m/>
    <x v="4"/>
    <m/>
    <s v="COLQUIRI"/>
    <m/>
    <m/>
    <x v="130"/>
    <s v="CMB/EMC/O.CIV-ADQ/004/2024"/>
    <n v="24110"/>
    <n v="1"/>
    <s v=" "/>
    <s v="SERVICIO"/>
    <n v="1"/>
    <m/>
    <n v="0"/>
    <m/>
    <m/>
    <n v="1"/>
    <n v="0"/>
    <n v="0"/>
    <n v="0"/>
    <n v="0"/>
    <n v="0"/>
    <d v="1899-12-30T00:00:00"/>
    <m/>
    <m/>
    <m/>
    <m/>
    <m/>
    <m/>
    <n v="0"/>
    <n v="0"/>
    <n v="0"/>
    <n v="0"/>
    <m/>
    <m/>
    <m/>
    <x v="0"/>
    <m/>
    <m/>
    <m/>
    <m/>
    <s v="L"/>
    <m/>
    <s v="OC"/>
    <m/>
    <m/>
    <m/>
    <s v="15-0517-00--0-E"/>
    <m/>
    <m/>
  </r>
  <r>
    <x v="0"/>
    <x v="125"/>
    <x v="0"/>
    <s v="NOTIFICACION"/>
    <s v="MAYO"/>
    <d v="2024-04-26T00:00:00"/>
    <s v="CO42-CRISTHIAN VILLEGAS"/>
    <x v="28"/>
    <s v="ALQUILER DE EQUIPO Y MAQUINARIA"/>
    <x v="1"/>
    <x v="1"/>
    <x v="121"/>
    <d v="2024-04-30T00:00:00"/>
    <m/>
    <x v="111"/>
    <s v="SERVICIO"/>
    <x v="130"/>
    <n v="51200"/>
    <x v="0"/>
    <x v="481"/>
    <x v="58"/>
    <x v="29"/>
    <x v="50"/>
    <x v="0"/>
    <x v="4"/>
    <x v="40"/>
    <x v="29"/>
    <x v="1"/>
    <x v="1"/>
    <x v="1"/>
    <x v="12"/>
    <x v="1"/>
    <d v="2024-05-14T00:00:00"/>
    <x v="78"/>
    <x v="43"/>
    <x v="80"/>
    <x v="129"/>
    <x v="81"/>
    <n v="51200"/>
    <x v="130"/>
    <x v="4"/>
    <x v="24"/>
    <x v="0"/>
    <n v="30"/>
    <x v="13"/>
    <m/>
    <x v="35"/>
    <m/>
    <s v="COLQUIRI"/>
    <m/>
    <m/>
    <x v="131"/>
    <s v="EMC – PCPL– 47/2024"/>
    <n v="23200"/>
    <n v="1"/>
    <s v="SERVICIO DE ALQUILER DE EQUIPO PESADO ALQUILER DE EXCAVADORA SOBRE ORUGAS"/>
    <s v="Hora"/>
    <n v="160"/>
    <n v="320"/>
    <n v="51200"/>
    <m/>
    <m/>
    <n v="160"/>
    <n v="51200"/>
    <n v="45.977011494252871"/>
    <n v="7356.3218390804595"/>
    <n v="6400"/>
    <n v="0"/>
    <d v="1900-01-09T00:00:00"/>
    <m/>
    <m/>
    <m/>
    <m/>
    <m/>
    <m/>
    <n v="-10"/>
    <n v="-2560"/>
    <n v="3584.0000000000005"/>
    <n v="50176"/>
    <m/>
    <m/>
    <m/>
    <x v="0"/>
    <m/>
    <m/>
    <m/>
    <m/>
    <s v="L"/>
    <m/>
    <s v="OC"/>
    <m/>
    <s v="15-0517-00-568956-0-E"/>
    <m/>
    <n v="1762521"/>
    <m/>
    <m/>
  </r>
  <r>
    <x v="0"/>
    <x v="126"/>
    <x v="0"/>
    <s v="NOTIFICACION"/>
    <s v="MAYO"/>
    <d v="2024-04-26T00:00:00"/>
    <s v="CO42-CRISTHIAN VILLEGAS"/>
    <x v="1"/>
    <s v="PRODUCTOS QUIMICOS"/>
    <x v="10"/>
    <x v="1"/>
    <x v="122"/>
    <d v="2024-04-30T00:00:00"/>
    <m/>
    <x v="112"/>
    <s v="BIEN"/>
    <x v="131"/>
    <n v="31321.5"/>
    <x v="0"/>
    <x v="18"/>
    <x v="10"/>
    <x v="30"/>
    <x v="0"/>
    <x v="0"/>
    <x v="4"/>
    <x v="41"/>
    <x v="30"/>
    <x v="1"/>
    <x v="1"/>
    <x v="17"/>
    <x v="7"/>
    <x v="3"/>
    <m/>
    <x v="9"/>
    <x v="5"/>
    <x v="9"/>
    <x v="18"/>
    <x v="9"/>
    <m/>
    <x v="18"/>
    <x v="4"/>
    <x v="16"/>
    <x v="0"/>
    <n v="30"/>
    <x v="5"/>
    <m/>
    <x v="4"/>
    <m/>
    <s v="COLQUIRI"/>
    <m/>
    <m/>
    <x v="132"/>
    <s v="EMC – PCPL– 48/2024"/>
    <n v="34200"/>
    <n v="1"/>
    <s v=" "/>
    <s v="LITRO"/>
    <n v="0"/>
    <m/>
    <n v="0"/>
    <m/>
    <m/>
    <n v="0"/>
    <n v="0"/>
    <n v="0"/>
    <n v="0"/>
    <n v="0"/>
    <e v="#REF!"/>
    <d v="1899-12-30T00:00:00"/>
    <m/>
    <m/>
    <m/>
    <m/>
    <m/>
    <m/>
    <n v="0"/>
    <n v="0"/>
    <n v="0"/>
    <n v="0"/>
    <m/>
    <m/>
    <m/>
    <x v="0"/>
    <m/>
    <m/>
    <m/>
    <m/>
    <s v="L"/>
    <m/>
    <s v="OC"/>
    <m/>
    <s v="15-0517-00-568956-0-E"/>
    <m/>
    <n v="1762521"/>
    <m/>
    <m/>
  </r>
  <r>
    <x v="0"/>
    <x v="127"/>
    <x v="0"/>
    <s v="NOTIFICACION"/>
    <s v="MAYO"/>
    <d v="2024-05-06T00:00:00"/>
    <s v="CO42-CRISTHIAN VILLEGAS"/>
    <x v="28"/>
    <s v="ALQUILER DE EQUIPO Y MAQUINARIA"/>
    <x v="11"/>
    <x v="15"/>
    <x v="123"/>
    <d v="2024-05-06T00:00:00"/>
    <m/>
    <x v="113"/>
    <s v="SERVICIO"/>
    <x v="132"/>
    <n v="35000"/>
    <x v="0"/>
    <x v="482"/>
    <x v="2"/>
    <x v="27"/>
    <x v="51"/>
    <x v="1"/>
    <x v="4"/>
    <x v="42"/>
    <x v="31"/>
    <x v="1"/>
    <x v="1"/>
    <x v="18"/>
    <x v="12"/>
    <x v="21"/>
    <d v="2024-05-16T00:00:00"/>
    <x v="9"/>
    <x v="42"/>
    <x v="81"/>
    <x v="130"/>
    <x v="82"/>
    <n v="35000"/>
    <x v="131"/>
    <x v="4"/>
    <x v="87"/>
    <x v="0"/>
    <n v="30"/>
    <x v="8"/>
    <m/>
    <x v="36"/>
    <m/>
    <s v="COLQUIRI"/>
    <m/>
    <m/>
    <x v="133"/>
    <s v="RSC-80/2024"/>
    <n v="23200"/>
    <n v="1"/>
    <s v="SERVICIO DE ALQUILER DE MAQUINARIA PESADO APERTURA DE CAMINO VECINAL EN LA COMUNIDAD DE HAMPATURI"/>
    <s v="SERVICIO"/>
    <n v="1"/>
    <n v="35000"/>
    <n v="35000"/>
    <m/>
    <m/>
    <n v="1"/>
    <n v="35000"/>
    <n v="5028.7356321839079"/>
    <n v="5028.7356321839079"/>
    <n v="4375"/>
    <n v="-1"/>
    <d v="1900-01-14T00:00:00"/>
    <m/>
    <m/>
    <m/>
    <m/>
    <m/>
    <m/>
    <n v="-15"/>
    <n v="-2625"/>
    <n v="2450.0000000000005"/>
    <n v="35175"/>
    <m/>
    <m/>
    <m/>
    <x v="0"/>
    <m/>
    <m/>
    <m/>
    <m/>
    <s v="L"/>
    <m/>
    <s v="OC"/>
    <m/>
    <s v="15-0517-00-568956-0-E"/>
    <m/>
    <n v="1762521"/>
    <m/>
    <m/>
  </r>
  <r>
    <x v="0"/>
    <x v="128"/>
    <x v="0"/>
    <s v="COTIZACION"/>
    <s v="MAYO"/>
    <d v="2024-05-07T00:00:00"/>
    <s v="CO42-CRISTHIAN VILLEGAS"/>
    <x v="13"/>
    <s v="PRODUCTOS NO METALICOS Y PLASTICOS"/>
    <x v="0"/>
    <x v="0"/>
    <x v="124"/>
    <d v="2024-05-07T00:00:00"/>
    <m/>
    <x v="114"/>
    <s v="BIEN"/>
    <x v="133"/>
    <n v="208561"/>
    <x v="0"/>
    <x v="18"/>
    <x v="2"/>
    <x v="4"/>
    <x v="0"/>
    <x v="0"/>
    <x v="0"/>
    <x v="40"/>
    <x v="29"/>
    <x v="1"/>
    <x v="1"/>
    <x v="6"/>
    <x v="7"/>
    <x v="3"/>
    <m/>
    <x v="9"/>
    <x v="5"/>
    <x v="9"/>
    <x v="18"/>
    <x v="9"/>
    <m/>
    <x v="18"/>
    <x v="4"/>
    <x v="16"/>
    <x v="0"/>
    <n v="30"/>
    <x v="5"/>
    <m/>
    <x v="4"/>
    <m/>
    <s v="COLQUIRI"/>
    <m/>
    <m/>
    <x v="134"/>
    <s v="ADQ/MINA-028/2024"/>
    <n v="34500"/>
    <n v="1"/>
    <s v=" "/>
    <s v="PZA"/>
    <n v="1"/>
    <m/>
    <n v="0"/>
    <m/>
    <m/>
    <n v="1"/>
    <n v="0"/>
    <n v="0"/>
    <n v="0"/>
    <n v="0"/>
    <e v="#REF!"/>
    <d v="1899-12-30T00:00:00"/>
    <m/>
    <m/>
    <m/>
    <m/>
    <m/>
    <m/>
    <n v="0"/>
    <n v="0"/>
    <n v="0"/>
    <n v="0"/>
    <m/>
    <m/>
    <m/>
    <x v="0"/>
    <m/>
    <m/>
    <m/>
    <m/>
    <s v="L"/>
    <m/>
    <s v="OC"/>
    <m/>
    <s v="15-0517-00-568956-0-E"/>
    <m/>
    <n v="1762521"/>
    <m/>
    <m/>
  </r>
  <r>
    <x v="0"/>
    <x v="129"/>
    <x v="0"/>
    <s v="COTIZACION"/>
    <s v="MAYO"/>
    <d v="2024-05-08T00:00:00"/>
    <s v="CO42-CRISTHIAN VILLEGAS"/>
    <x v="12"/>
    <s v="OTRAS MAQUINARIAS Y EQUIPO"/>
    <x v="9"/>
    <x v="12"/>
    <x v="125"/>
    <d v="2024-05-08T00:00:00"/>
    <m/>
    <x v="115"/>
    <s v="BIEN"/>
    <x v="134"/>
    <n v="251792"/>
    <x v="0"/>
    <x v="18"/>
    <x v="10"/>
    <x v="4"/>
    <x v="0"/>
    <x v="3"/>
    <x v="1"/>
    <x v="42"/>
    <x v="31"/>
    <x v="1"/>
    <x v="1"/>
    <x v="14"/>
    <x v="7"/>
    <x v="3"/>
    <m/>
    <x v="9"/>
    <x v="5"/>
    <x v="9"/>
    <x v="18"/>
    <x v="9"/>
    <m/>
    <x v="18"/>
    <x v="4"/>
    <x v="16"/>
    <x v="0"/>
    <n v="30"/>
    <x v="5"/>
    <m/>
    <x v="4"/>
    <m/>
    <s v="COLQUIRI"/>
    <m/>
    <m/>
    <x v="135"/>
    <s v="CMB/EMC/O.CIV-ADQ/020/2024"/>
    <n v="43700"/>
    <n v="1"/>
    <s v=" "/>
    <s v="PZA"/>
    <n v="0"/>
    <m/>
    <n v="0"/>
    <m/>
    <m/>
    <n v="0"/>
    <n v="0"/>
    <n v="0"/>
    <n v="0"/>
    <n v="0"/>
    <n v="-1"/>
    <d v="1899-12-30T00:00:00"/>
    <m/>
    <m/>
    <m/>
    <m/>
    <m/>
    <m/>
    <n v="0"/>
    <n v="0"/>
    <n v="0"/>
    <n v="0"/>
    <m/>
    <m/>
    <m/>
    <x v="0"/>
    <m/>
    <m/>
    <m/>
    <m/>
    <s v="L"/>
    <m/>
    <s v="OC"/>
    <m/>
    <s v="15-0517-00-568956-0-E"/>
    <m/>
    <n v="1762521"/>
    <m/>
    <m/>
  </r>
  <r>
    <x v="0"/>
    <x v="130"/>
    <x v="0"/>
    <s v="COTIZACION"/>
    <s v="MAYO"/>
    <d v="2024-05-09T00:00:00"/>
    <s v="CO42-CRISTHIAN VILLEGAS"/>
    <x v="11"/>
    <s v="MANTENIMIENTO Y REPARACION DE MAQUINARIA Y EQUIPOS"/>
    <x v="1"/>
    <x v="1"/>
    <x v="126"/>
    <d v="2024-05-09T00:00:00"/>
    <m/>
    <x v="116"/>
    <s v="SERVICIO"/>
    <x v="135"/>
    <n v="19488"/>
    <x v="0"/>
    <x v="18"/>
    <x v="2"/>
    <x v="27"/>
    <x v="0"/>
    <x v="0"/>
    <x v="1"/>
    <x v="43"/>
    <x v="32"/>
    <x v="1"/>
    <x v="1"/>
    <x v="1"/>
    <x v="7"/>
    <x v="3"/>
    <m/>
    <x v="9"/>
    <x v="5"/>
    <x v="9"/>
    <x v="18"/>
    <x v="9"/>
    <m/>
    <x v="18"/>
    <x v="4"/>
    <x v="16"/>
    <x v="0"/>
    <n v="30"/>
    <x v="5"/>
    <m/>
    <x v="4"/>
    <m/>
    <s v="COLQUIRI"/>
    <m/>
    <m/>
    <x v="136"/>
    <s v="EMC-PCPL-056/2024"/>
    <n v="24120"/>
    <n v="1"/>
    <s v=" "/>
    <s v="SERVICIO"/>
    <n v="1"/>
    <m/>
    <n v="0"/>
    <m/>
    <m/>
    <n v="1"/>
    <n v="0"/>
    <n v="0"/>
    <n v="0"/>
    <n v="0"/>
    <n v="0"/>
    <d v="1899-12-30T00:00:00"/>
    <m/>
    <m/>
    <m/>
    <m/>
    <m/>
    <m/>
    <n v="0"/>
    <n v="0"/>
    <n v="0"/>
    <n v="0"/>
    <m/>
    <m/>
    <m/>
    <x v="0"/>
    <m/>
    <m/>
    <m/>
    <m/>
    <s v="L"/>
    <m/>
    <s v="OC"/>
    <m/>
    <s v="15-0517-00-568956-0-E"/>
    <m/>
    <n v="1762521"/>
    <m/>
    <m/>
  </r>
  <r>
    <x v="0"/>
    <x v="131"/>
    <x v="0"/>
    <s v="COTIZACION"/>
    <s v="MAYO"/>
    <d v="2024-05-09T00:00:00"/>
    <s v="CO42-CRISTHIAN VILLEGAS"/>
    <x v="11"/>
    <s v="MANTENIMIENTO Y REPARACION DE MAQUINARIA Y EQUIPOS"/>
    <x v="1"/>
    <x v="1"/>
    <x v="127"/>
    <d v="2024-05-09T00:00:00"/>
    <m/>
    <x v="117"/>
    <s v="SERVICIO"/>
    <x v="136"/>
    <n v="9620"/>
    <x v="0"/>
    <x v="18"/>
    <x v="2"/>
    <x v="27"/>
    <x v="0"/>
    <x v="0"/>
    <x v="1"/>
    <x v="44"/>
    <x v="33"/>
    <x v="1"/>
    <x v="1"/>
    <x v="1"/>
    <x v="7"/>
    <x v="3"/>
    <m/>
    <x v="9"/>
    <x v="5"/>
    <x v="9"/>
    <x v="18"/>
    <x v="9"/>
    <m/>
    <x v="18"/>
    <x v="4"/>
    <x v="16"/>
    <x v="0"/>
    <n v="30"/>
    <x v="5"/>
    <m/>
    <x v="4"/>
    <m/>
    <s v="COLQUIRI"/>
    <m/>
    <m/>
    <x v="137"/>
    <s v="EMC-PCPL-057/2024"/>
    <n v="24120"/>
    <n v="1"/>
    <s v=" "/>
    <s v="SERVICIO"/>
    <n v="1"/>
    <m/>
    <n v="0"/>
    <m/>
    <m/>
    <n v="1"/>
    <n v="0"/>
    <n v="0"/>
    <n v="0"/>
    <n v="0"/>
    <n v="0"/>
    <d v="1899-12-30T00:00:00"/>
    <m/>
    <m/>
    <m/>
    <m/>
    <m/>
    <m/>
    <n v="0"/>
    <n v="0"/>
    <n v="0"/>
    <n v="0"/>
    <m/>
    <m/>
    <m/>
    <x v="0"/>
    <m/>
    <m/>
    <m/>
    <m/>
    <s v="L"/>
    <m/>
    <s v="OC"/>
    <m/>
    <s v="15-0517-00-568956-0-E"/>
    <m/>
    <n v="1762521"/>
    <m/>
    <m/>
  </r>
  <r>
    <x v="0"/>
    <x v="132"/>
    <x v="0"/>
    <s v="COTIZACION"/>
    <s v="MAYO"/>
    <d v="2024-05-15T00:00:00"/>
    <s v="CO42-CRISTHIAN VILLEGAS"/>
    <x v="11"/>
    <s v="MANTENIMIENTO Y REPARACION DE MAQUINARIA Y EQUIPOS"/>
    <x v="1"/>
    <x v="1"/>
    <x v="128"/>
    <d v="2024-05-15T00:00:00"/>
    <m/>
    <x v="118"/>
    <s v="SERVICIO"/>
    <x v="137"/>
    <n v="40150"/>
    <x v="0"/>
    <x v="18"/>
    <x v="2"/>
    <x v="27"/>
    <x v="0"/>
    <x v="0"/>
    <x v="1"/>
    <x v="45"/>
    <x v="34"/>
    <x v="1"/>
    <x v="1"/>
    <x v="1"/>
    <x v="7"/>
    <x v="3"/>
    <m/>
    <x v="9"/>
    <x v="5"/>
    <x v="9"/>
    <x v="18"/>
    <x v="9"/>
    <m/>
    <x v="18"/>
    <x v="4"/>
    <x v="16"/>
    <x v="0"/>
    <n v="30"/>
    <x v="5"/>
    <m/>
    <x v="4"/>
    <m/>
    <s v="COLQUIRI"/>
    <m/>
    <m/>
    <x v="138"/>
    <s v="EMC-PCPL-060/2024"/>
    <n v="24120"/>
    <n v="1"/>
    <s v=" "/>
    <s v="SERVICIO"/>
    <n v="1"/>
    <m/>
    <n v="0"/>
    <m/>
    <m/>
    <n v="1"/>
    <n v="0"/>
    <n v="0"/>
    <n v="0"/>
    <n v="0"/>
    <e v="#REF!"/>
    <d v="1899-12-30T00:00:00"/>
    <m/>
    <m/>
    <m/>
    <m/>
    <m/>
    <m/>
    <n v="0"/>
    <n v="0"/>
    <n v="0"/>
    <n v="0"/>
    <m/>
    <m/>
    <m/>
    <x v="0"/>
    <m/>
    <m/>
    <m/>
    <m/>
    <s v="L"/>
    <m/>
    <s v="OC"/>
    <m/>
    <s v="15-0517-00-568956-0-E"/>
    <m/>
    <n v="1762521"/>
    <m/>
    <m/>
  </r>
  <r>
    <x v="0"/>
    <x v="133"/>
    <x v="0"/>
    <s v="NOTIFICACION"/>
    <s v="MAYO"/>
    <d v="2024-05-16T00:00:00"/>
    <s v="CO42-CRISTHIAN VILLEGAS"/>
    <x v="11"/>
    <s v="MANTENIMIENTO Y REPARACION DE MAQUINARIA Y EQUIPOS"/>
    <x v="1"/>
    <x v="1"/>
    <x v="129"/>
    <d v="2024-05-16T00:00:00"/>
    <m/>
    <x v="119"/>
    <s v="SERVICIO"/>
    <x v="138"/>
    <n v="67970"/>
    <x v="0"/>
    <x v="18"/>
    <x v="2"/>
    <x v="27"/>
    <x v="0"/>
    <x v="0"/>
    <x v="1"/>
    <x v="43"/>
    <x v="32"/>
    <x v="1"/>
    <x v="1"/>
    <x v="1"/>
    <x v="7"/>
    <x v="3"/>
    <d v="2024-05-24T00:00:00"/>
    <x v="79"/>
    <x v="41"/>
    <x v="82"/>
    <x v="131"/>
    <x v="83"/>
    <n v="67790"/>
    <x v="132"/>
    <x v="4"/>
    <x v="88"/>
    <x v="0"/>
    <n v="30"/>
    <x v="13"/>
    <m/>
    <x v="37"/>
    <m/>
    <s v="COLQUIRI"/>
    <m/>
    <m/>
    <x v="139"/>
    <s v="EMC-PCPL-062/2024"/>
    <n v="24120"/>
    <n v="1"/>
    <s v=" "/>
    <s v="SERVICIO"/>
    <n v="1"/>
    <m/>
    <n v="0"/>
    <m/>
    <m/>
    <n v="1"/>
    <n v="0"/>
    <n v="0"/>
    <n v="0"/>
    <n v="0"/>
    <e v="#REF!"/>
    <d v="1900-01-09T00:00:00"/>
    <m/>
    <m/>
    <m/>
    <m/>
    <m/>
    <m/>
    <n v="-10"/>
    <n v="0"/>
    <n v="0"/>
    <n v="0"/>
    <m/>
    <m/>
    <m/>
    <x v="0"/>
    <m/>
    <m/>
    <m/>
    <m/>
    <s v="L"/>
    <m/>
    <s v="OC"/>
    <m/>
    <s v="15-0517-00-568956-0-E"/>
    <m/>
    <n v="1762521"/>
    <m/>
    <m/>
  </r>
  <r>
    <x v="0"/>
    <x v="134"/>
    <x v="0"/>
    <s v="COTIZACION"/>
    <s v="MAYO"/>
    <d v="2024-05-16T00:00:00"/>
    <s v="CO42-CRISTHIAN VILLEGAS"/>
    <x v="11"/>
    <s v="MANTENIMIENTO Y REPARACION DE MAQUINARIA Y EQUIPOS"/>
    <x v="1"/>
    <x v="1"/>
    <x v="130"/>
    <d v="2024-05-16T00:00:00"/>
    <m/>
    <x v="120"/>
    <s v="SERVICIO"/>
    <x v="139"/>
    <n v="255000"/>
    <x v="0"/>
    <x v="18"/>
    <x v="2"/>
    <x v="27"/>
    <x v="0"/>
    <x v="0"/>
    <x v="1"/>
    <x v="43"/>
    <x v="32"/>
    <x v="1"/>
    <x v="1"/>
    <x v="1"/>
    <x v="7"/>
    <x v="3"/>
    <m/>
    <x v="9"/>
    <x v="5"/>
    <x v="9"/>
    <x v="18"/>
    <x v="9"/>
    <m/>
    <x v="18"/>
    <x v="4"/>
    <x v="16"/>
    <x v="0"/>
    <n v="30"/>
    <x v="5"/>
    <m/>
    <x v="4"/>
    <m/>
    <s v="COLQUIRI"/>
    <m/>
    <m/>
    <x v="140"/>
    <s v="EMC-PCPL-061/2024"/>
    <n v="24120"/>
    <n v="1"/>
    <s v=" "/>
    <s v="SERVICIO"/>
    <n v="1"/>
    <m/>
    <n v="0"/>
    <m/>
    <m/>
    <n v="1"/>
    <n v="0"/>
    <n v="0"/>
    <n v="0"/>
    <n v="0"/>
    <n v="0"/>
    <d v="1899-12-30T00:00:00"/>
    <m/>
    <m/>
    <m/>
    <m/>
    <m/>
    <m/>
    <n v="0"/>
    <n v="0"/>
    <n v="0"/>
    <n v="0"/>
    <m/>
    <m/>
    <m/>
    <x v="0"/>
    <m/>
    <m/>
    <m/>
    <m/>
    <s v="L"/>
    <m/>
    <s v="OC"/>
    <m/>
    <s v="15-0517-00-568956-0-E"/>
    <m/>
    <n v="1762521"/>
    <m/>
    <m/>
  </r>
  <r>
    <x v="0"/>
    <x v="135"/>
    <x v="0"/>
    <s v="COTIZACION"/>
    <s v="MAYO"/>
    <d v="2024-05-16T00:00:00"/>
    <s v="CO42-CRISTHIAN VILLEGAS"/>
    <x v="2"/>
    <s v="PRODUCTOS METÁLICOS"/>
    <x v="0"/>
    <x v="0"/>
    <x v="131"/>
    <d v="2024-05-16T00:00:00"/>
    <m/>
    <x v="121"/>
    <s v="BIEN"/>
    <x v="140"/>
    <n v="468815"/>
    <x v="0"/>
    <x v="483"/>
    <x v="2"/>
    <x v="23"/>
    <x v="0"/>
    <x v="0"/>
    <x v="0"/>
    <x v="46"/>
    <x v="35"/>
    <x v="1"/>
    <x v="1"/>
    <x v="19"/>
    <x v="7"/>
    <x v="3"/>
    <m/>
    <x v="9"/>
    <x v="5"/>
    <x v="9"/>
    <x v="18"/>
    <x v="9"/>
    <m/>
    <x v="18"/>
    <x v="4"/>
    <x v="16"/>
    <x v="0"/>
    <n v="30"/>
    <x v="5"/>
    <m/>
    <x v="4"/>
    <m/>
    <s v="COLQUIRI"/>
    <m/>
    <m/>
    <x v="141"/>
    <s v="ADQ/MINA-031/2024"/>
    <n v="34600"/>
    <n v="1"/>
    <s v="PERNOS "/>
    <s v="PIEZA"/>
    <n v="1"/>
    <m/>
    <n v="0"/>
    <m/>
    <m/>
    <n v="1"/>
    <n v="0"/>
    <n v="0"/>
    <n v="0"/>
    <n v="0"/>
    <n v="0"/>
    <d v="1899-12-30T00:00:00"/>
    <m/>
    <m/>
    <m/>
    <m/>
    <m/>
    <m/>
    <n v="0"/>
    <n v="0"/>
    <n v="0"/>
    <n v="0"/>
    <m/>
    <m/>
    <m/>
    <x v="0"/>
    <m/>
    <m/>
    <m/>
    <m/>
    <s v="L"/>
    <m/>
    <s v="OC"/>
    <m/>
    <s v="15-0517-00-568956-0-E"/>
    <m/>
    <n v="1762521"/>
    <m/>
    <m/>
  </r>
  <r>
    <x v="0"/>
    <x v="136"/>
    <x v="0"/>
    <s v="COTIZACION"/>
    <s v="MAYO"/>
    <d v="2024-05-16T00:00:00"/>
    <s v="CO42-CRISTHIAN VILLEGAS"/>
    <x v="12"/>
    <s v="OTRAS MAQUINARIAS Y EQUIPO"/>
    <x v="0"/>
    <x v="0"/>
    <x v="132"/>
    <d v="2024-05-16T00:00:00"/>
    <m/>
    <x v="122"/>
    <s v="BIEN"/>
    <x v="141"/>
    <n v="146241.20000000001"/>
    <x v="0"/>
    <x v="18"/>
    <x v="2"/>
    <x v="2"/>
    <x v="0"/>
    <x v="0"/>
    <x v="0"/>
    <x v="46"/>
    <x v="35"/>
    <x v="1"/>
    <x v="1"/>
    <x v="19"/>
    <x v="7"/>
    <x v="3"/>
    <m/>
    <x v="9"/>
    <x v="5"/>
    <x v="9"/>
    <x v="18"/>
    <x v="9"/>
    <m/>
    <x v="18"/>
    <x v="4"/>
    <x v="16"/>
    <x v="0"/>
    <n v="30"/>
    <x v="5"/>
    <m/>
    <x v="4"/>
    <m/>
    <s v="COLQUIRI"/>
    <m/>
    <m/>
    <x v="142"/>
    <s v="ADQ/MINA-030/2024"/>
    <n v="43700"/>
    <n v="1"/>
    <s v=" "/>
    <n v="0"/>
    <n v="1"/>
    <m/>
    <n v="0"/>
    <m/>
    <m/>
    <n v="1"/>
    <n v="0"/>
    <n v="0"/>
    <n v="0"/>
    <n v="0"/>
    <e v="#REF!"/>
    <d v="1899-12-30T00:00:00"/>
    <m/>
    <m/>
    <m/>
    <m/>
    <m/>
    <m/>
    <n v="0"/>
    <n v="0"/>
    <n v="0"/>
    <n v="0"/>
    <m/>
    <m/>
    <m/>
    <x v="0"/>
    <m/>
    <m/>
    <m/>
    <m/>
    <s v="L"/>
    <m/>
    <s v="OC"/>
    <m/>
    <s v="15-0517-00-568956-0-E"/>
    <m/>
    <n v="1762521"/>
    <m/>
    <m/>
  </r>
  <r>
    <x v="0"/>
    <x v="137"/>
    <x v="0"/>
    <s v="COTIZACION"/>
    <s v="MAYO"/>
    <d v="2024-05-22T00:00:00"/>
    <s v="CO42-CRISTHIAN VILLEGAS"/>
    <x v="0"/>
    <s v="PRODUCTOS AGRICOLAS, PECUARIOS Y FORESTALES"/>
    <x v="9"/>
    <x v="12"/>
    <x v="133"/>
    <d v="2024-05-22T00:00:00"/>
    <m/>
    <x v="123"/>
    <s v="BIEN"/>
    <x v="142"/>
    <n v="59870"/>
    <x v="0"/>
    <x v="18"/>
    <x v="2"/>
    <x v="2"/>
    <x v="0"/>
    <x v="3"/>
    <x v="1"/>
    <x v="47"/>
    <x v="36"/>
    <x v="1"/>
    <x v="1"/>
    <x v="20"/>
    <x v="7"/>
    <x v="3"/>
    <m/>
    <x v="9"/>
    <x v="5"/>
    <x v="9"/>
    <x v="18"/>
    <x v="9"/>
    <m/>
    <x v="18"/>
    <x v="4"/>
    <x v="16"/>
    <x v="0"/>
    <n v="30"/>
    <x v="5"/>
    <m/>
    <x v="4"/>
    <m/>
    <s v="COLQUIRI"/>
    <m/>
    <m/>
    <x v="143"/>
    <s v="CMB/EMC/O.CIV-ADQ/022/2024"/>
    <n v="31300"/>
    <n v="1"/>
    <s v=" "/>
    <n v="0"/>
    <n v="1"/>
    <m/>
    <n v="0"/>
    <m/>
    <m/>
    <n v="1"/>
    <n v="0"/>
    <n v="0"/>
    <n v="0"/>
    <n v="0"/>
    <n v="-1"/>
    <d v="1899-12-30T00:00:00"/>
    <m/>
    <m/>
    <m/>
    <m/>
    <m/>
    <m/>
    <n v="0"/>
    <n v="0"/>
    <n v="0"/>
    <n v="0"/>
    <m/>
    <m/>
    <m/>
    <x v="0"/>
    <m/>
    <m/>
    <m/>
    <m/>
    <s v="L"/>
    <m/>
    <s v="OC"/>
    <m/>
    <s v="15-0517-00-568956-0-E"/>
    <m/>
    <n v="1762521"/>
    <m/>
    <m/>
  </r>
  <r>
    <x v="0"/>
    <x v="138"/>
    <x v="0"/>
    <s v="COTIZ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m/>
    <s v="COLQUIRI"/>
    <m/>
    <m/>
    <x v="144"/>
    <s v="CMB/EMC/O.CIV-ADQ/023/2024"/>
    <n v="34600"/>
    <n v="1"/>
    <s v=" "/>
    <n v="0"/>
    <n v="1"/>
    <m/>
    <n v="0"/>
    <m/>
    <m/>
    <n v="1"/>
    <n v="0"/>
    <n v="0"/>
    <n v="0"/>
    <n v="0"/>
    <n v="0"/>
    <d v="1899-12-30T00:00:00"/>
    <m/>
    <m/>
    <m/>
    <m/>
    <m/>
    <m/>
    <n v="0"/>
    <n v="0"/>
    <n v="0"/>
    <n v="0"/>
    <m/>
    <m/>
    <m/>
    <x v="0"/>
    <m/>
    <m/>
    <m/>
    <m/>
    <s v="L"/>
    <m/>
    <s v="OC"/>
    <m/>
    <s v="15-0517-00-568956-0-E"/>
    <m/>
    <n v="1762521"/>
    <m/>
    <m/>
  </r>
  <r>
    <x v="0"/>
    <x v="139"/>
    <x v="0"/>
    <s v="COTIZACION"/>
    <s v="JUNIO"/>
    <d v="2024-05-31T00:00:00"/>
    <s v="CO42-CRISTHIAN VILLEGAS"/>
    <x v="6"/>
    <s v="SERVICIOS TECNICOS Y OTROS"/>
    <x v="9"/>
    <x v="12"/>
    <x v="135"/>
    <d v="2024-05-31T00:00:00"/>
    <m/>
    <x v="125"/>
    <s v="SERVICIO"/>
    <x v="144"/>
    <n v="46395.25"/>
    <x v="0"/>
    <x v="18"/>
    <x v="2"/>
    <x v="27"/>
    <x v="0"/>
    <x v="3"/>
    <x v="1"/>
    <x v="48"/>
    <x v="37"/>
    <x v="1"/>
    <x v="1"/>
    <x v="20"/>
    <x v="7"/>
    <x v="3"/>
    <m/>
    <x v="9"/>
    <x v="5"/>
    <x v="9"/>
    <x v="18"/>
    <x v="9"/>
    <m/>
    <x v="18"/>
    <x v="4"/>
    <x v="16"/>
    <x v="0"/>
    <n v="30"/>
    <x v="5"/>
    <m/>
    <x v="4"/>
    <m/>
    <s v="COLQUIRI"/>
    <m/>
    <m/>
    <x v="145"/>
    <s v="CMB/EMC/O.CIV-ADQ/024/2024"/>
    <n v="25900"/>
    <n v="1"/>
    <s v=" "/>
    <s v="SERVICIO"/>
    <n v="1"/>
    <m/>
    <n v="0"/>
    <m/>
    <m/>
    <n v="1"/>
    <n v="0"/>
    <n v="0"/>
    <n v="0"/>
    <n v="0"/>
    <e v="#REF!"/>
    <d v="1899-12-30T00:00:00"/>
    <m/>
    <m/>
    <m/>
    <m/>
    <m/>
    <m/>
    <n v="0"/>
    <n v="0"/>
    <n v="0"/>
    <n v="0"/>
    <m/>
    <m/>
    <m/>
    <x v="0"/>
    <m/>
    <m/>
    <m/>
    <m/>
    <s v="L"/>
    <m/>
    <s v="OC"/>
    <m/>
    <s v="15-0517-00-568956-0-E"/>
    <m/>
    <n v="1762521"/>
    <m/>
    <m/>
  </r>
  <r>
    <x v="0"/>
    <x v="140"/>
    <x v="0"/>
    <s v="COTIZACION"/>
    <s v="JUNIO"/>
    <d v="2024-05-31T00:00:00"/>
    <s v="CO42-CRISTHIAN VILLEGAS"/>
    <x v="6"/>
    <s v="SERVICIOS TECNICOS Y OTROS"/>
    <x v="9"/>
    <x v="12"/>
    <x v="135"/>
    <d v="2024-05-31T00:00:00"/>
    <m/>
    <x v="126"/>
    <s v="SERVICIO"/>
    <x v="145"/>
    <n v="86330.26"/>
    <x v="0"/>
    <x v="18"/>
    <x v="2"/>
    <x v="27"/>
    <x v="0"/>
    <x v="0"/>
    <x v="1"/>
    <x v="48"/>
    <x v="37"/>
    <x v="1"/>
    <x v="1"/>
    <x v="20"/>
    <x v="7"/>
    <x v="3"/>
    <m/>
    <x v="9"/>
    <x v="5"/>
    <x v="9"/>
    <x v="18"/>
    <x v="9"/>
    <m/>
    <x v="18"/>
    <x v="4"/>
    <x v="16"/>
    <x v="0"/>
    <n v="30"/>
    <x v="5"/>
    <m/>
    <x v="4"/>
    <m/>
    <s v="COLQUIRI"/>
    <m/>
    <m/>
    <x v="146"/>
    <s v="CMB/EMC/O.CIV-ADQ/024/2024"/>
    <n v="25900"/>
    <n v="1"/>
    <s v=" "/>
    <s v="SERVICIO"/>
    <n v="1"/>
    <m/>
    <n v="0"/>
    <m/>
    <m/>
    <n v="1"/>
    <n v="0"/>
    <n v="0"/>
    <n v="0"/>
    <n v="0"/>
    <n v="-2"/>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n v="30"/>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n v="30"/>
    <x v="5"/>
    <m/>
    <x v="4"/>
    <m/>
    <s v="COLQUIRI"/>
    <m/>
    <m/>
    <x v="147"/>
    <n v="0"/>
    <n v="0"/>
    <n v="0"/>
    <s v=" "/>
    <n v="0"/>
    <n v="0"/>
    <m/>
    <n v="0"/>
    <m/>
    <m/>
    <n v="0"/>
    <n v="0"/>
    <n v="0"/>
    <n v="0"/>
    <n v="0"/>
    <n v="-2"/>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s v="15-0517-00-568956-0-E"/>
    <m/>
    <n v="1762521"/>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e v="#REF!"/>
    <d v="1899-12-30T00:00:00"/>
    <m/>
    <m/>
    <m/>
    <m/>
    <m/>
    <m/>
    <n v="0"/>
    <n v="0"/>
    <n v="0"/>
    <n v="0"/>
    <m/>
    <m/>
    <m/>
    <x v="0"/>
    <m/>
    <m/>
    <m/>
    <s v="GASTO"/>
    <s v="L"/>
    <m/>
    <s v="OC"/>
    <m/>
    <s v="15-0517-00-568956-0-E"/>
    <m/>
    <n v="1762521"/>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875"/>
    <m/>
    <n v="0"/>
    <m/>
    <m/>
    <m/>
    <n v="0"/>
    <n v="0"/>
    <n v="0"/>
    <n v="0"/>
    <n v="-877"/>
    <d v="1899-12-30T00:00:00"/>
    <m/>
    <m/>
    <m/>
    <m/>
    <m/>
    <m/>
    <n v="0"/>
    <n v="0"/>
    <n v="0"/>
    <n v="0"/>
    <m/>
    <m/>
    <m/>
    <x v="0"/>
    <m/>
    <m/>
    <m/>
    <s v="GASTO"/>
    <s v="L"/>
    <m/>
    <s v="OC"/>
    <m/>
    <s v="15-0517-00-568956-0-E"/>
    <m/>
    <n v="1762521"/>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s v="15-0517-00-568956-0-E"/>
    <m/>
    <n v="1762521"/>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s v="15-0517-00-568956-0-E"/>
    <m/>
    <n v="1762521"/>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95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n v="4722"/>
    <n v="4167"/>
    <d v="2015-05-19T00:00:00"/>
    <x v="0"/>
    <s v="MAY"/>
    <m/>
    <m/>
    <s v="INV"/>
    <s v="L"/>
    <s v="NORMAL"/>
    <s v="OC"/>
    <n v="308649"/>
    <n v="1933956"/>
    <n v="2058865"/>
    <s v="15-0517-00-622716-0-E"/>
    <m/>
    <s v="1RA CANCELACION"/>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n v="4832"/>
    <n v="4249"/>
    <d v="2015-06-08T00:00:00"/>
    <x v="0"/>
    <s v="JUN"/>
    <m/>
    <m/>
    <s v="INV"/>
    <s v="L"/>
    <s v="NORMAL"/>
    <s v="OC"/>
    <n v="308649"/>
    <n v="1933956"/>
    <n v="2058865"/>
    <s v="15-0517-00-622716-0-E"/>
    <m/>
    <s v="2DA CANCELACION"/>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n v="4978"/>
    <n v="4385"/>
    <d v="2015-09-17T00:00:00"/>
    <x v="0"/>
    <s v="JUN"/>
    <m/>
    <m/>
    <s v="INV"/>
    <s v="L"/>
    <s v="NORMAL"/>
    <s v="OC"/>
    <n v="308649"/>
    <n v="1933956"/>
    <n v="2058865"/>
    <s v="15-0517-00-622716-0-E"/>
    <m/>
    <s v="3RA CANCELACION"/>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n v="5082"/>
    <n v="4491"/>
    <d v="2015-08-17T00:00:00"/>
    <x v="0"/>
    <s v="AGO"/>
    <m/>
    <m/>
    <s v="INV"/>
    <s v="L"/>
    <s v="NORMAL"/>
    <s v="OC"/>
    <n v="308649"/>
    <n v="1933956"/>
    <n v="2058865"/>
    <s v="15-0517-00-622716-0-E"/>
    <m/>
    <s v="4TA CANCELACION"/>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2015-08-31T00:00:00"/>
    <m/>
    <m/>
    <m/>
    <m/>
    <m/>
    <m/>
    <n v="-42247"/>
    <n v="0"/>
    <n v="0"/>
    <n v="0"/>
    <n v="5370"/>
    <n v="4818"/>
    <s v="27/10/2015"/>
    <x v="0"/>
    <s v="SEP"/>
    <m/>
    <m/>
    <s v="INV"/>
    <s v="L"/>
    <s v="NORMAL"/>
    <s v="OC"/>
    <n v="308649"/>
    <n v="1933956"/>
    <n v="2058865"/>
    <s v="15-0517-00-622716-0-E"/>
    <m/>
    <s v="AMPLIACION 31/08/2015 GG-049-A/2015"/>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
    <m/>
    <n v="0"/>
    <m/>
    <m/>
    <n v="1"/>
    <n v="0"/>
    <n v="0"/>
    <n v="0"/>
    <n v="0"/>
    <n v="-1"/>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
    <m/>
    <n v="0"/>
    <m/>
    <m/>
    <n v="1"/>
    <n v="0"/>
    <n v="0"/>
    <n v="0"/>
    <n v="0"/>
    <n v="-1"/>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
    <m/>
    <n v="0"/>
    <m/>
    <m/>
    <n v="1"/>
    <n v="0"/>
    <n v="0"/>
    <n v="0"/>
    <n v="0"/>
    <n v="-1"/>
    <d v="1899-12-30T00:00:00"/>
    <m/>
    <m/>
    <m/>
    <m/>
    <m/>
    <m/>
    <n v="0"/>
    <n v="0"/>
    <n v="0"/>
    <n v="0"/>
    <m/>
    <m/>
    <m/>
    <x v="0"/>
    <m/>
    <m/>
    <m/>
    <m/>
    <s v="L"/>
    <m/>
    <s v="OC"/>
    <m/>
    <s v="15-0517-00-568733-0-E"/>
    <m/>
    <n v="1748511"/>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32"/>
    <n v="0"/>
    <n v="0"/>
    <n v="0"/>
    <n v="0"/>
    <n v="0"/>
    <d v="1899-12-30T00:00:00"/>
    <m/>
    <m/>
    <m/>
    <m/>
    <m/>
    <m/>
    <n v="0"/>
    <n v="0"/>
    <n v="0"/>
    <n v="0"/>
    <m/>
    <m/>
    <m/>
    <x v="0"/>
    <m/>
    <m/>
    <m/>
    <m/>
    <s v="L"/>
    <m/>
    <s v="OC"/>
    <m/>
    <s v="15-0517-00-568733-0-E"/>
    <m/>
    <n v="1748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250"/>
    <n v="0"/>
    <n v="0"/>
    <n v="0"/>
    <n v="0"/>
    <n v="0"/>
    <d v="1899-12-30T00:00:00"/>
    <m/>
    <m/>
    <m/>
    <m/>
    <m/>
    <m/>
    <n v="0"/>
    <n v="0"/>
    <n v="0"/>
    <n v="0"/>
    <m/>
    <m/>
    <m/>
    <x v="0"/>
    <m/>
    <m/>
    <m/>
    <s v="GASTO"/>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700"/>
    <n v="0"/>
    <n v="0"/>
    <n v="0"/>
    <n v="0"/>
    <n v="0"/>
    <d v="1899-12-30T00:00:00"/>
    <m/>
    <m/>
    <m/>
    <m/>
    <m/>
    <m/>
    <n v="0"/>
    <n v="0"/>
    <n v="0"/>
    <n v="0"/>
    <m/>
    <m/>
    <m/>
    <x v="0"/>
    <m/>
    <m/>
    <m/>
    <s v="GASTO"/>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600"/>
    <n v="0"/>
    <n v="0"/>
    <n v="0"/>
    <n v="0"/>
    <n v="0"/>
    <d v="1899-12-30T00:00:00"/>
    <m/>
    <m/>
    <m/>
    <m/>
    <m/>
    <m/>
    <n v="0"/>
    <n v="0"/>
    <n v="0"/>
    <n v="0"/>
    <m/>
    <m/>
    <m/>
    <x v="0"/>
    <m/>
    <m/>
    <m/>
    <m/>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
    <n v="0"/>
    <n v="0"/>
    <n v="0"/>
    <n v="0"/>
    <n v="0"/>
    <d v="1899-12-30T00:00:00"/>
    <m/>
    <m/>
    <m/>
    <m/>
    <m/>
    <m/>
    <n v="0"/>
    <n v="0"/>
    <n v="0"/>
    <n v="0"/>
    <m/>
    <m/>
    <m/>
    <x v="0"/>
    <m/>
    <m/>
    <m/>
    <m/>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
    <n v="0"/>
    <n v="0"/>
    <n v="0"/>
    <n v="0"/>
    <n v="0"/>
    <d v="1899-12-30T00:00:00"/>
    <m/>
    <m/>
    <m/>
    <m/>
    <m/>
    <m/>
    <n v="0"/>
    <n v="0"/>
    <n v="0"/>
    <n v="0"/>
    <m/>
    <m/>
    <m/>
    <x v="0"/>
    <m/>
    <m/>
    <m/>
    <m/>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00"/>
    <n v="0"/>
    <n v="0"/>
    <n v="0"/>
    <n v="0"/>
    <n v="0"/>
    <d v="1899-12-30T00:00:00"/>
    <m/>
    <m/>
    <m/>
    <m/>
    <m/>
    <m/>
    <n v="0"/>
    <n v="0"/>
    <n v="0"/>
    <n v="0"/>
    <m/>
    <m/>
    <m/>
    <x v="0"/>
    <m/>
    <m/>
    <m/>
    <m/>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00"/>
    <n v="0"/>
    <n v="0"/>
    <n v="0"/>
    <n v="0"/>
    <n v="0"/>
    <d v="1899-12-30T00:00:00"/>
    <m/>
    <m/>
    <m/>
    <m/>
    <m/>
    <m/>
    <n v="0"/>
    <n v="0"/>
    <n v="0"/>
    <n v="0"/>
    <m/>
    <m/>
    <m/>
    <x v="0"/>
    <m/>
    <m/>
    <m/>
    <m/>
    <s v="L"/>
    <m/>
    <s v="OC"/>
    <m/>
    <s v="15-0517-00-572508-0-E "/>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I"/>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s v="-"/>
    <s v="-"/>
    <m/>
    <s v="-"/>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I"/>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s v="ABR"/>
    <m/>
    <m/>
    <s v="GASTO"/>
    <s v="L"/>
    <m/>
    <s v="OC"/>
    <m/>
    <m/>
    <m/>
    <s v="15-0517-00--0-E"/>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m/>
    <m/>
    <s v="15-0517-00--0-E"/>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n v="98"/>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m/>
    <m/>
    <s v="OC"/>
    <m/>
    <m/>
    <m/>
    <s v="15-0517-00--0-E"/>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m/>
    <m/>
    <s v="15-0517-00--0-E"/>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n v="5941"/>
    <n v="5321"/>
    <m/>
    <x v="0"/>
    <s v="DIC"/>
    <m/>
    <m/>
    <m/>
    <s v="L"/>
    <s v="NORMAL"/>
    <s v="OC"/>
    <n v="323867"/>
    <n v="1933924"/>
    <n v="2058577"/>
    <s v="15-0517-00-622709-0-E"/>
    <m/>
    <s v="GARANTIA CUMPLIMIENTO DE CONTRATO"/>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n v="5941"/>
    <n v="5321"/>
    <m/>
    <x v="0"/>
    <s v="DIC"/>
    <m/>
    <m/>
    <m/>
    <s v="L"/>
    <s v="NORMAL"/>
    <s v="OC"/>
    <n v="323867"/>
    <n v="1933924"/>
    <n v="2058577"/>
    <s v="15-0517-00-622709-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1"/>
    <d v="1899-12-30T00:00:00"/>
    <m/>
    <m/>
    <m/>
    <m/>
    <m/>
    <m/>
    <n v="0"/>
    <n v="0"/>
    <n v="0"/>
    <n v="0"/>
    <m/>
    <m/>
    <m/>
    <x v="0"/>
    <m/>
    <m/>
    <m/>
    <s v="GASTO"/>
    <s v="L"/>
    <s v="NORMAL"/>
    <s v="OC"/>
    <m/>
    <s v="15-0517-00-580539-0-E"/>
    <m/>
    <n v="17923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44"/>
    <n v="0"/>
    <n v="0"/>
    <n v="0"/>
    <n v="0"/>
    <n v="-1244"/>
    <d v="1899-12-30T00:00:00"/>
    <m/>
    <m/>
    <m/>
    <m/>
    <m/>
    <m/>
    <n v="0"/>
    <n v="0"/>
    <n v="0"/>
    <n v="0"/>
    <m/>
    <m/>
    <m/>
    <x v="0"/>
    <m/>
    <m/>
    <m/>
    <s v="GASTO"/>
    <s v="L"/>
    <m/>
    <s v="OC"/>
    <m/>
    <s v="15-0517-00-570062-0-E"/>
    <m/>
    <n v="17531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99"/>
    <n v="0"/>
    <n v="0"/>
    <n v="0"/>
    <n v="0"/>
    <n v="-1299"/>
    <d v="1899-12-30T00:00:00"/>
    <m/>
    <m/>
    <m/>
    <m/>
    <m/>
    <m/>
    <n v="0"/>
    <n v="0"/>
    <n v="0"/>
    <n v="0"/>
    <m/>
    <m/>
    <m/>
    <x v="0"/>
    <m/>
    <m/>
    <m/>
    <m/>
    <s v="L"/>
    <m/>
    <s v="OC"/>
    <m/>
    <s v="15-0517-00-570062-0-E"/>
    <m/>
    <n v="17531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50"/>
    <n v="0"/>
    <n v="0"/>
    <n v="0"/>
    <n v="0"/>
    <n v="-1250"/>
    <d v="1899-12-30T00:00:00"/>
    <m/>
    <m/>
    <m/>
    <m/>
    <m/>
    <m/>
    <n v="0"/>
    <n v="0"/>
    <n v="0"/>
    <n v="0"/>
    <m/>
    <m/>
    <m/>
    <x v="0"/>
    <s v="DIC"/>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4"/>
    <d v="1899-12-30T00:00:00"/>
    <m/>
    <m/>
    <m/>
    <m/>
    <m/>
    <m/>
    <n v="0"/>
    <n v="0"/>
    <n v="0"/>
    <n v="0"/>
    <m/>
    <m/>
    <m/>
    <x v="0"/>
    <s v="DIC"/>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s v="DIC"/>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2"/>
    <m/>
    <n v="0"/>
    <m/>
    <m/>
    <n v="2"/>
    <n v="0"/>
    <n v="0"/>
    <n v="0"/>
    <n v="0"/>
    <n v="0"/>
    <d v="1899-12-30T00:00:00"/>
    <m/>
    <m/>
    <m/>
    <m/>
    <m/>
    <m/>
    <n v="0"/>
    <n v="0"/>
    <n v="0"/>
    <n v="0"/>
    <m/>
    <m/>
    <m/>
    <x v="0"/>
    <s v="DIC"/>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2"/>
    <m/>
    <n v="0"/>
    <m/>
    <m/>
    <n v="2"/>
    <n v="0"/>
    <n v="0"/>
    <n v="0"/>
    <n v="0"/>
    <n v="0"/>
    <d v="1899-12-30T00:00:00"/>
    <m/>
    <m/>
    <m/>
    <m/>
    <m/>
    <m/>
    <n v="0"/>
    <n v="0"/>
    <n v="0"/>
    <n v="0"/>
    <m/>
    <m/>
    <m/>
    <x v="0"/>
    <s v="DIC"/>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2"/>
    <m/>
    <n v="0"/>
    <m/>
    <m/>
    <n v="2"/>
    <n v="0"/>
    <n v="0"/>
    <n v="0"/>
    <n v="0"/>
    <n v="0"/>
    <d v="1899-12-30T00:00:00"/>
    <m/>
    <m/>
    <m/>
    <m/>
    <m/>
    <m/>
    <n v="0"/>
    <n v="0"/>
    <n v="0"/>
    <n v="0"/>
    <m/>
    <m/>
    <m/>
    <x v="0"/>
    <s v="DIC"/>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m/>
    <s v="OC"/>
    <n v="110"/>
    <s v="15-0517-00-570319-0-E"/>
    <m/>
    <n v="1754080"/>
    <m/>
    <n v="5008"/>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9"/>
    <n v="0"/>
    <n v="0"/>
    <n v="0"/>
    <n v="0"/>
    <n v="0"/>
    <d v="1899-12-30T00:00:00"/>
    <m/>
    <m/>
    <m/>
    <m/>
    <m/>
    <m/>
    <n v="0"/>
    <n v="0"/>
    <n v="0"/>
    <n v="0"/>
    <m/>
    <m/>
    <m/>
    <x v="0"/>
    <m/>
    <m/>
    <m/>
    <s v="GASTO"/>
    <s v="L"/>
    <m/>
    <s v="OC"/>
    <n v="111"/>
    <s v="15-0517-00-570319-0-E"/>
    <m/>
    <n v="1754080"/>
    <m/>
    <n v="28000.66"/>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3"/>
    <m/>
    <n v="0"/>
    <m/>
    <m/>
    <n v="3"/>
    <n v="0"/>
    <n v="0"/>
    <n v="0"/>
    <n v="0"/>
    <n v="-3"/>
    <d v="1899-12-30T00:00:00"/>
    <m/>
    <m/>
    <m/>
    <m/>
    <m/>
    <m/>
    <n v="0"/>
    <n v="0"/>
    <n v="0"/>
    <n v="0"/>
    <m/>
    <m/>
    <m/>
    <x v="0"/>
    <m/>
    <m/>
    <m/>
    <m/>
    <s v="L"/>
    <m/>
    <s v="OC"/>
    <m/>
    <s v="15-0517-00-570321-0-E"/>
    <m/>
    <n v="17540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6"/>
    <n v="0"/>
    <n v="0"/>
    <n v="0"/>
    <n v="0"/>
    <n v="0"/>
    <d v="1899-12-30T00:00:00"/>
    <m/>
    <m/>
    <m/>
    <m/>
    <m/>
    <m/>
    <n v="0"/>
    <n v="0"/>
    <n v="0"/>
    <n v="0"/>
    <m/>
    <m/>
    <m/>
    <x v="0"/>
    <m/>
    <m/>
    <m/>
    <m/>
    <s v="L"/>
    <m/>
    <s v="OC"/>
    <m/>
    <s v="15-0517-00-570321-0-E"/>
    <m/>
    <n v="17540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m/>
    <n v="6"/>
    <m/>
    <n v="0"/>
    <m/>
    <m/>
    <n v="6"/>
    <n v="0"/>
    <n v="0"/>
    <n v="0"/>
    <n v="0"/>
    <n v="-6"/>
    <d v="1899-12-30T00:00:00"/>
    <m/>
    <m/>
    <m/>
    <m/>
    <m/>
    <m/>
    <n v="0"/>
    <n v="0"/>
    <n v="0"/>
    <n v="0"/>
    <m/>
    <m/>
    <m/>
    <x v="0"/>
    <m/>
    <m/>
    <m/>
    <m/>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2"/>
    <d v="1899-12-30T00:00:00"/>
    <m/>
    <m/>
    <m/>
    <m/>
    <m/>
    <m/>
    <n v="0"/>
    <n v="0"/>
    <n v="0"/>
    <n v="0"/>
    <n v="4758"/>
    <n v="4179"/>
    <m/>
    <x v="0"/>
    <s v="MAY"/>
    <m/>
    <m/>
    <s v="GASTO"/>
    <s v="L"/>
    <s v="NORMAL"/>
    <s v="OC"/>
    <n v="337985"/>
    <n v="1912605"/>
    <m/>
    <s v="15-0517-00-617109-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2"/>
    <m/>
    <n v="0"/>
    <m/>
    <m/>
    <n v="2"/>
    <n v="0"/>
    <n v="0"/>
    <n v="0"/>
    <n v="0"/>
    <n v="0"/>
    <d v="1899-12-30T00:00:00"/>
    <m/>
    <m/>
    <m/>
    <m/>
    <m/>
    <m/>
    <n v="0"/>
    <n v="0"/>
    <n v="0"/>
    <n v="0"/>
    <m/>
    <m/>
    <m/>
    <x v="0"/>
    <s v="NOV"/>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0"/>
    <m/>
    <n v="0"/>
    <m/>
    <m/>
    <n v="10"/>
    <n v="0"/>
    <n v="0"/>
    <n v="0"/>
    <n v="0"/>
    <n v="0"/>
    <d v="1899-12-30T00:00:00"/>
    <m/>
    <m/>
    <m/>
    <m/>
    <m/>
    <m/>
    <n v="0"/>
    <n v="0"/>
    <n v="0"/>
    <n v="0"/>
    <m/>
    <m/>
    <m/>
    <x v="0"/>
    <m/>
    <m/>
    <m/>
    <s v="GASTO"/>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0"/>
    <m/>
    <n v="0"/>
    <m/>
    <m/>
    <n v="10"/>
    <n v="0"/>
    <n v="0"/>
    <n v="0"/>
    <n v="0"/>
    <n v="-10"/>
    <d v="1899-12-30T00:00:00"/>
    <m/>
    <m/>
    <m/>
    <m/>
    <m/>
    <m/>
    <n v="0"/>
    <n v="0"/>
    <n v="0"/>
    <n v="0"/>
    <m/>
    <m/>
    <m/>
    <x v="0"/>
    <m/>
    <m/>
    <m/>
    <s v="GASTO"/>
    <s v="L"/>
    <s v="NORMAL"/>
    <s v="OC"/>
    <m/>
    <s v="15-0517-00-570146-0-E"/>
    <m/>
    <n v="1772176"/>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s v="GASTO"/>
    <s v="L"/>
    <s v="NORMAL"/>
    <s v="OC"/>
    <m/>
    <s v="15-0517-00-570146-0-E"/>
    <m/>
    <n v="1772176"/>
    <m/>
    <n v="0"/>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2"/>
    <m/>
    <n v="0"/>
    <m/>
    <m/>
    <n v="2"/>
    <n v="0"/>
    <n v="0"/>
    <n v="0"/>
    <n v="0"/>
    <n v="-2"/>
    <d v="1899-12-30T00:00:00"/>
    <m/>
    <m/>
    <m/>
    <m/>
    <m/>
    <m/>
    <n v="0"/>
    <n v="0"/>
    <n v="0"/>
    <n v="0"/>
    <m/>
    <m/>
    <m/>
    <x v="0"/>
    <m/>
    <m/>
    <m/>
    <m/>
    <s v="L"/>
    <m/>
    <s v="OC"/>
    <m/>
    <s v="15-0517-00-570326-0-E"/>
    <m/>
    <n v="17540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m/>
    <d v="1899-12-30T00:00:00"/>
    <m/>
    <m/>
    <m/>
    <m/>
    <m/>
    <m/>
    <n v="0"/>
    <n v="0"/>
    <n v="0"/>
    <n v="0"/>
    <m/>
    <m/>
    <m/>
    <x v="0"/>
    <m/>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2"/>
    <m/>
    <n v="0"/>
    <m/>
    <m/>
    <n v="12"/>
    <n v="0"/>
    <n v="0"/>
    <n v="0"/>
    <n v="0"/>
    <n v="-12"/>
    <d v="1899-12-30T00:00:00"/>
    <m/>
    <m/>
    <m/>
    <m/>
    <m/>
    <m/>
    <n v="0"/>
    <n v="0"/>
    <n v="0"/>
    <n v="0"/>
    <m/>
    <m/>
    <m/>
    <x v="0"/>
    <m/>
    <m/>
    <m/>
    <m/>
    <s v="L"/>
    <s v="EMERGENCIA"/>
    <s v="OC"/>
    <m/>
    <s v="15-0517-00-570833-0-E"/>
    <m/>
    <n v="17657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m/>
    <n v="0"/>
    <s v=" "/>
    <m/>
    <n v="0"/>
    <m/>
    <n v="0"/>
    <m/>
    <m/>
    <n v="0"/>
    <n v="0"/>
    <n v="0"/>
    <n v="0"/>
    <n v="0"/>
    <m/>
    <d v="1899-12-30T00:00:00"/>
    <m/>
    <m/>
    <m/>
    <m/>
    <m/>
    <m/>
    <n v="0"/>
    <n v="0"/>
    <n v="0"/>
    <n v="0"/>
    <m/>
    <m/>
    <m/>
    <x v="0"/>
    <m/>
    <m/>
    <m/>
    <m/>
    <s v="L"/>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2"/>
    <m/>
    <n v="0"/>
    <m/>
    <m/>
    <n v="2"/>
    <n v="0"/>
    <n v="0"/>
    <n v="0"/>
    <n v="0"/>
    <n v="-2"/>
    <d v="1899-12-30T00:00:00"/>
    <m/>
    <m/>
    <m/>
    <m/>
    <m/>
    <m/>
    <n v="0"/>
    <n v="0"/>
    <n v="0"/>
    <n v="0"/>
    <n v="5004"/>
    <n v="4430"/>
    <d v="2015-07-21T00:00:00"/>
    <x v="0"/>
    <s v="JUN"/>
    <m/>
    <m/>
    <s v="INV"/>
    <s v="I"/>
    <s v="NORMAL"/>
    <s v="OC"/>
    <n v="351772"/>
    <n v="1916248"/>
    <n v="2058599"/>
    <s v="15-0517-00-618236-0-E"/>
    <m/>
    <s v="BOLETA DE ANTICIPO"/>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5"/>
    <m/>
    <n v="0"/>
    <m/>
    <m/>
    <n v="5"/>
    <n v="0"/>
    <n v="0"/>
    <n v="0"/>
    <n v="0"/>
    <n v="-7"/>
    <d v="1899-12-30T00:00:00"/>
    <m/>
    <m/>
    <m/>
    <m/>
    <m/>
    <m/>
    <n v="0"/>
    <n v="0"/>
    <n v="0"/>
    <n v="0"/>
    <n v="5776"/>
    <n v="5174"/>
    <d v="2016-01-05T00:00:00"/>
    <x v="0"/>
    <s v="DIC"/>
    <m/>
    <m/>
    <s v="INV"/>
    <s v="I"/>
    <s v="NORMAL"/>
    <s v="OC"/>
    <n v="351772"/>
    <n v="1916248"/>
    <n v="2058599"/>
    <s v="15-0517-00-618236-0-E"/>
    <m/>
    <s v="DESCUENTO ANTICIPO"/>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
    <n v="0"/>
    <n v="0"/>
    <n v="0"/>
    <n v="0"/>
    <n v="0"/>
    <d v="1899-12-30T00:00:00"/>
    <m/>
    <m/>
    <m/>
    <m/>
    <m/>
    <m/>
    <n v="0"/>
    <n v="0"/>
    <n v="0"/>
    <n v="0"/>
    <m/>
    <n v="4604"/>
    <d v="2015-09-01T00:00:00"/>
    <x v="0"/>
    <m/>
    <m/>
    <m/>
    <s v="INV"/>
    <s v="I"/>
    <s v="NORMAL"/>
    <s v="OC"/>
    <m/>
    <m/>
    <m/>
    <s v="15-0517-00--0-E"/>
    <m/>
    <s v="CARTA DE CREDITO"/>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60"/>
    <m/>
    <n v="0"/>
    <m/>
    <m/>
    <n v="60"/>
    <n v="0"/>
    <n v="0"/>
    <n v="0"/>
    <n v="0"/>
    <n v="-60"/>
    <d v="1899-12-30T00:00:00"/>
    <m/>
    <m/>
    <m/>
    <m/>
    <m/>
    <m/>
    <n v="0"/>
    <n v="0"/>
    <n v="0"/>
    <n v="0"/>
    <m/>
    <n v="4605"/>
    <d v="2015-09-01T00:00:00"/>
    <x v="0"/>
    <m/>
    <m/>
    <m/>
    <s v="INV"/>
    <s v="I"/>
    <s v="NORMAL"/>
    <s v="OC"/>
    <m/>
    <m/>
    <m/>
    <s v="15-0517-00--0-E"/>
    <m/>
    <s v="VENTA DE DIVISAS"/>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n v="4845"/>
    <d v="2015-11-04T00:00:00"/>
    <x v="0"/>
    <m/>
    <m/>
    <m/>
    <s v="INV"/>
    <s v="I"/>
    <s v="NORMAL"/>
    <s v="OC"/>
    <m/>
    <m/>
    <m/>
    <s v="15-0517-00--0-E"/>
    <m/>
    <s v="COMISIONES BCB"/>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165"/>
    <m/>
    <n v="0"/>
    <m/>
    <m/>
    <n v="165"/>
    <n v="0"/>
    <n v="0"/>
    <n v="0"/>
    <n v="0"/>
    <n v="-165"/>
    <d v="1899-12-30T00:00:00"/>
    <m/>
    <m/>
    <m/>
    <m/>
    <m/>
    <m/>
    <n v="0"/>
    <n v="0"/>
    <n v="0"/>
    <n v="0"/>
    <m/>
    <m/>
    <d v="2015-10-30T00:00:00"/>
    <x v="0"/>
    <m/>
    <m/>
    <m/>
    <s v="INV"/>
    <s v="I"/>
    <s v="NORMAL"/>
    <s v="OC"/>
    <m/>
    <m/>
    <m/>
    <s v="15-0517-00--0-E"/>
    <m/>
    <s v="ENVIO DOCUMENTACION Y GIROS"/>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d v="2015-10-30T00:00:00"/>
    <x v="0"/>
    <m/>
    <m/>
    <m/>
    <s v="INV"/>
    <s v="I"/>
    <s v="NORMAL"/>
    <s v="OC"/>
    <m/>
    <m/>
    <m/>
    <s v="15-0517-00--0-E"/>
    <m/>
    <s v="LIQUIDACION ADUANA"/>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d v="2015-11-30T00:00:00"/>
    <x v="0"/>
    <m/>
    <m/>
    <m/>
    <s v="INV"/>
    <s v="I"/>
    <s v="NORMAL"/>
    <s v="OC"/>
    <m/>
    <m/>
    <m/>
    <s v="15-0517-00--0-E"/>
    <m/>
    <s v="ALMACENAMIENTO ADUANAS"/>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321620.06034482759"/>
    <n v="0"/>
    <d v="1899-12-30T00:00:00"/>
    <m/>
    <m/>
    <m/>
    <m/>
    <m/>
    <m/>
    <n v="0"/>
    <n v="0"/>
    <n v="0"/>
    <n v="0"/>
    <m/>
    <m/>
    <m/>
    <x v="0"/>
    <s v="SEP"/>
    <m/>
    <m/>
    <s v="INV"/>
    <s v="I"/>
    <s v="NORMAL"/>
    <s v="OC"/>
    <m/>
    <m/>
    <m/>
    <s v="15-0517-00--0-E"/>
    <m/>
    <s v="INGRESO ALMACEN"/>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0"/>
    <n v="0"/>
    <n v="0"/>
    <n v="0"/>
    <n v="0"/>
    <n v="0"/>
    <d v="1899-12-30T00:00:00"/>
    <m/>
    <m/>
    <m/>
    <m/>
    <m/>
    <m/>
    <n v="0"/>
    <n v="0"/>
    <n v="0"/>
    <n v="0"/>
    <m/>
    <m/>
    <m/>
    <x v="0"/>
    <s v="DIC"/>
    <m/>
    <m/>
    <s v="INV"/>
    <s v="I"/>
    <s v="NORMAL"/>
    <s v="OC"/>
    <m/>
    <m/>
    <m/>
    <s v="15-0517-00--0-E"/>
    <m/>
    <s v="TRANSPORTE A COLQUIRI"/>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n v="5283"/>
    <d v="2016-02-11T00:00:00"/>
    <x v="0"/>
    <m/>
    <m/>
    <m/>
    <s v="INV"/>
    <s v="I"/>
    <s v="NORMAL"/>
    <s v="OC"/>
    <m/>
    <m/>
    <m/>
    <s v="15-0517-00--0-E"/>
    <m/>
    <s v="COMISIONES BCB"/>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0"/>
    <n v="0"/>
    <n v="0"/>
    <n v="0"/>
    <n v="0"/>
    <n v="0"/>
    <d v="1899-12-30T00:00:00"/>
    <m/>
    <m/>
    <m/>
    <m/>
    <m/>
    <m/>
    <n v="0"/>
    <n v="0"/>
    <n v="0"/>
    <n v="0"/>
    <m/>
    <m/>
    <d v="2016-03-07T00:00:00"/>
    <x v="0"/>
    <m/>
    <m/>
    <m/>
    <s v="INV"/>
    <s v="I"/>
    <s v="NORMAL"/>
    <s v="OC"/>
    <m/>
    <m/>
    <m/>
    <s v="15-0517-00--0-E"/>
    <m/>
    <s v="LIQUIDACION ADUANA"/>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d v="2016-03-07T00:00:00"/>
    <x v="0"/>
    <m/>
    <m/>
    <m/>
    <s v="INV"/>
    <s v="I"/>
    <s v="NORMAL"/>
    <s v="OC"/>
    <m/>
    <m/>
    <m/>
    <s v="15-0517-00--0-E"/>
    <m/>
    <s v="DESADUANIZACION MOTOR"/>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0"/>
    <n v="0"/>
    <n v="0"/>
    <n v="0"/>
    <n v="0"/>
    <n v="0"/>
    <d v="1899-12-30T00:00:00"/>
    <m/>
    <m/>
    <m/>
    <m/>
    <m/>
    <m/>
    <n v="0"/>
    <n v="0"/>
    <n v="0"/>
    <n v="0"/>
    <m/>
    <m/>
    <d v="2016-03-07T00:00:00"/>
    <x v="0"/>
    <m/>
    <m/>
    <m/>
    <s v="INV"/>
    <s v="I"/>
    <s v="NORMAL"/>
    <s v="OC"/>
    <m/>
    <m/>
    <m/>
    <s v="15-0517-00--0-E"/>
    <m/>
    <s v="ALMACENAMIENTO ADUANAS"/>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d v="2016-03-07T00:00:00"/>
    <x v="0"/>
    <m/>
    <m/>
    <m/>
    <s v="INV"/>
    <s v="I"/>
    <s v="NORMAL"/>
    <s v="OC"/>
    <m/>
    <m/>
    <m/>
    <s v="15-0517-00--0-E"/>
    <m/>
    <s v="OTROS GASTOS"/>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4"/>
    <n v="0"/>
    <n v="0"/>
    <n v="0"/>
    <n v="0"/>
    <n v="0"/>
    <d v="1899-12-30T00:00:00"/>
    <m/>
    <m/>
    <m/>
    <m/>
    <m/>
    <m/>
    <n v="0"/>
    <n v="0"/>
    <n v="0"/>
    <n v="0"/>
    <m/>
    <n v="4606"/>
    <d v="2015-09-01T00:00:00"/>
    <x v="0"/>
    <m/>
    <m/>
    <m/>
    <s v="INV"/>
    <s v="I"/>
    <s v="NORMAL"/>
    <s v="OC"/>
    <m/>
    <m/>
    <m/>
    <s v="15-0517-00--0-E"/>
    <m/>
    <s v="PAGO CARTA DE CREDITO"/>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14"/>
    <n v="0"/>
    <n v="0"/>
    <n v="0"/>
    <n v="0"/>
    <n v="0"/>
    <d v="1899-12-30T00:00:00"/>
    <m/>
    <m/>
    <m/>
    <m/>
    <m/>
    <m/>
    <n v="0"/>
    <n v="0"/>
    <n v="0"/>
    <n v="0"/>
    <m/>
    <n v="4607"/>
    <d v="2015-09-01T00:00:00"/>
    <x v="0"/>
    <m/>
    <m/>
    <m/>
    <s v="INV"/>
    <s v="I"/>
    <s v="NORMAL"/>
    <s v="OC"/>
    <m/>
    <m/>
    <m/>
    <s v="15-0517-00--0-E"/>
    <m/>
    <s v="COMISION EMISION CARTA DE CREDITO BCB"/>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14"/>
    <n v="0"/>
    <n v="0"/>
    <n v="0"/>
    <n v="0"/>
    <n v="0"/>
    <d v="2016-05-20T00:00:00"/>
    <m/>
    <m/>
    <m/>
    <m/>
    <m/>
    <m/>
    <n v="-42510"/>
    <n v="0"/>
    <n v="0"/>
    <n v="0"/>
    <m/>
    <m/>
    <m/>
    <x v="0"/>
    <m/>
    <m/>
    <m/>
    <s v="INV"/>
    <s v="I"/>
    <s v="NORMAL"/>
    <s v="OC"/>
    <m/>
    <m/>
    <m/>
    <s v="15-0517-00--0-E"/>
    <m/>
    <s v="AMPLIACION GG111/2015 28/12/2015"/>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30"/>
    <n v="0"/>
    <n v="0"/>
    <n v="0"/>
    <n v="0"/>
    <n v="0"/>
    <d v="2016-05-20T00:00:00"/>
    <m/>
    <m/>
    <m/>
    <m/>
    <m/>
    <m/>
    <n v="-42510"/>
    <n v="0"/>
    <n v="0"/>
    <n v="0"/>
    <m/>
    <n v="5553"/>
    <d v="2016-04-12T00:00:00"/>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20"/>
    <n v="0"/>
    <n v="0"/>
    <n v="0"/>
    <n v="0"/>
    <n v="0"/>
    <d v="2016-05-20T00:00:00"/>
    <m/>
    <m/>
    <m/>
    <m/>
    <m/>
    <m/>
    <n v="-42510"/>
    <n v="0"/>
    <n v="0"/>
    <n v="0"/>
    <m/>
    <m/>
    <m/>
    <x v="0"/>
    <s v="JUN"/>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30"/>
    <n v="0"/>
    <n v="0"/>
    <n v="0"/>
    <n v="0"/>
    <n v="0"/>
    <d v="1899-12-30T00:00:00"/>
    <m/>
    <m/>
    <m/>
    <m/>
    <m/>
    <m/>
    <n v="0"/>
    <n v="0"/>
    <n v="0"/>
    <n v="0"/>
    <m/>
    <m/>
    <m/>
    <x v="0"/>
    <s v="JUN"/>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4"/>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5"/>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2"/>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m/>
    <n v="0"/>
    <n v="0"/>
    <s v=" "/>
    <n v="0"/>
    <n v="0"/>
    <m/>
    <n v="0"/>
    <m/>
    <m/>
    <n v="250"/>
    <n v="0"/>
    <n v="0"/>
    <n v="0"/>
    <n v="0"/>
    <n v="0"/>
    <d v="1899-12-30T00:00:00"/>
    <m/>
    <m/>
    <m/>
    <m/>
    <m/>
    <m/>
    <n v="0"/>
    <n v="0"/>
    <n v="0"/>
    <n v="0"/>
    <m/>
    <m/>
    <m/>
    <x v="0"/>
    <m/>
    <m/>
    <m/>
    <s v="INV"/>
    <s v="I"/>
    <s v="NORMAL"/>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16"/>
    <n v="0"/>
    <n v="0"/>
    <n v="0"/>
    <n v="0"/>
    <n v="0"/>
    <d v="1899-12-30T00:00:00"/>
    <m/>
    <m/>
    <m/>
    <m/>
    <m/>
    <m/>
    <n v="0"/>
    <n v="0"/>
    <n v="0"/>
    <n v="0"/>
    <m/>
    <m/>
    <m/>
    <x v="0"/>
    <m/>
    <m/>
    <m/>
    <m/>
    <s v="L"/>
    <m/>
    <s v="OC"/>
    <m/>
    <s v="15-0517-00-570122-0-E"/>
    <m/>
    <n v="175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s v="ABR"/>
    <m/>
    <m/>
    <m/>
    <s v="L"/>
    <m/>
    <s v="OC"/>
    <m/>
    <s v="15-0517-00-570122-0-E"/>
    <m/>
    <n v="175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0122-0-E"/>
    <m/>
    <n v="175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s v="ABR"/>
    <m/>
    <m/>
    <m/>
    <s v="L"/>
    <m/>
    <s v="OC"/>
    <m/>
    <s v="15-0517-00-570122-0-E"/>
    <m/>
    <n v="175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0122-0-E"/>
    <m/>
    <n v="175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s v="ABR"/>
    <m/>
    <m/>
    <m/>
    <s v="L"/>
    <m/>
    <s v="OC"/>
    <m/>
    <s v="15-0517-00-570122-0-E"/>
    <m/>
    <n v="175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30"/>
    <n v="0"/>
    <n v="0"/>
    <n v="0"/>
    <n v="0"/>
    <n v="-30"/>
    <d v="2015-12-31T00:00:00"/>
    <m/>
    <m/>
    <m/>
    <m/>
    <m/>
    <m/>
    <n v="-42369"/>
    <n v="0"/>
    <n v="0"/>
    <n v="0"/>
    <n v="4721"/>
    <n v="4170"/>
    <m/>
    <x v="0"/>
    <s v="MAY"/>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32"/>
    <n v="0"/>
    <n v="0"/>
    <n v="0"/>
    <n v="0"/>
    <n v="-62"/>
    <d v="2015-12-31T00:00:00"/>
    <m/>
    <m/>
    <m/>
    <m/>
    <m/>
    <m/>
    <n v="-42369"/>
    <n v="0"/>
    <n v="0"/>
    <n v="0"/>
    <n v="4873"/>
    <n v="4309"/>
    <m/>
    <x v="0"/>
    <s v="JUN"/>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16"/>
    <n v="0"/>
    <n v="0"/>
    <n v="0"/>
    <n v="0"/>
    <n v="-78"/>
    <d v="2015-12-31T00:00:00"/>
    <m/>
    <m/>
    <m/>
    <m/>
    <m/>
    <m/>
    <n v="-42369"/>
    <n v="0"/>
    <n v="0"/>
    <n v="0"/>
    <n v="4987"/>
    <n v="4426"/>
    <m/>
    <x v="0"/>
    <s v="JUL"/>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16"/>
    <n v="0"/>
    <n v="0"/>
    <n v="0"/>
    <n v="0"/>
    <n v="-94"/>
    <d v="2015-12-31T00:00:00"/>
    <m/>
    <m/>
    <m/>
    <m/>
    <m/>
    <m/>
    <n v="-42369"/>
    <n v="0"/>
    <n v="0"/>
    <n v="0"/>
    <n v="5118"/>
    <n v="4530"/>
    <m/>
    <x v="0"/>
    <s v="JUL"/>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3"/>
    <n v="0"/>
    <n v="0"/>
    <n v="0"/>
    <n v="0"/>
    <n v="-97"/>
    <d v="1899-12-30T00:00:00"/>
    <m/>
    <m/>
    <m/>
    <m/>
    <m/>
    <m/>
    <n v="0"/>
    <n v="0"/>
    <n v="0"/>
    <n v="0"/>
    <n v="5309"/>
    <n v="4716"/>
    <m/>
    <x v="0"/>
    <s v="AGO"/>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0"/>
    <n v="0"/>
    <n v="0"/>
    <n v="0"/>
    <n v="0"/>
    <n v="-97"/>
    <d v="1899-12-30T00:00:00"/>
    <m/>
    <m/>
    <m/>
    <m/>
    <m/>
    <m/>
    <n v="0"/>
    <n v="0"/>
    <n v="0"/>
    <n v="0"/>
    <n v="5381"/>
    <n v="4778"/>
    <m/>
    <x v="0"/>
    <s v="SEP"/>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6"/>
    <n v="0"/>
    <n v="0"/>
    <n v="0"/>
    <n v="0"/>
    <n v="-103"/>
    <d v="1899-12-30T00:00:00"/>
    <m/>
    <m/>
    <m/>
    <m/>
    <m/>
    <m/>
    <n v="0"/>
    <n v="0"/>
    <n v="0"/>
    <n v="0"/>
    <n v="5483"/>
    <n v="4981"/>
    <m/>
    <x v="0"/>
    <s v="OCT"/>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2"/>
    <n v="0"/>
    <n v="0"/>
    <n v="0"/>
    <n v="0"/>
    <n v="-105"/>
    <d v="1899-12-30T00:00:00"/>
    <m/>
    <m/>
    <m/>
    <m/>
    <m/>
    <m/>
    <n v="0"/>
    <n v="0"/>
    <n v="0"/>
    <n v="0"/>
    <n v="5667"/>
    <n v="5070"/>
    <m/>
    <x v="0"/>
    <s v="NOV"/>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6"/>
    <n v="0"/>
    <n v="0"/>
    <n v="0"/>
    <n v="0"/>
    <n v="-111"/>
    <d v="1899-12-30T00:00:00"/>
    <m/>
    <m/>
    <m/>
    <m/>
    <m/>
    <m/>
    <n v="0"/>
    <n v="0"/>
    <n v="0"/>
    <n v="0"/>
    <m/>
    <m/>
    <m/>
    <x v="0"/>
    <s v="DIC"/>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8"/>
    <n v="0"/>
    <n v="0"/>
    <n v="0"/>
    <n v="0"/>
    <n v="-8"/>
    <d v="1899-12-30T00:00:00"/>
    <m/>
    <m/>
    <m/>
    <m/>
    <m/>
    <m/>
    <n v="0"/>
    <n v="0"/>
    <n v="0"/>
    <n v="0"/>
    <n v="4721"/>
    <n v="4170"/>
    <m/>
    <x v="0"/>
    <s v="MAY"/>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4"/>
    <m/>
    <n v="0"/>
    <m/>
    <m/>
    <n v="4"/>
    <n v="0"/>
    <n v="0"/>
    <n v="0"/>
    <n v="0"/>
    <n v="-12"/>
    <d v="1899-12-30T00:00:00"/>
    <m/>
    <m/>
    <m/>
    <m/>
    <m/>
    <m/>
    <n v="0"/>
    <n v="0"/>
    <n v="0"/>
    <n v="0"/>
    <n v="4873"/>
    <n v="4309"/>
    <m/>
    <x v="0"/>
    <s v="JUN"/>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0"/>
    <n v="0"/>
    <n v="0"/>
    <n v="0"/>
    <n v="0"/>
    <n v="-12"/>
    <d v="1899-12-30T00:00:00"/>
    <m/>
    <m/>
    <m/>
    <m/>
    <m/>
    <m/>
    <n v="0"/>
    <n v="0"/>
    <n v="0"/>
    <n v="0"/>
    <n v="4987"/>
    <n v="4426"/>
    <m/>
    <x v="0"/>
    <s v="JUL"/>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5"/>
    <n v="0"/>
    <n v="0"/>
    <n v="0"/>
    <n v="0"/>
    <n v="-17"/>
    <d v="1899-12-30T00:00:00"/>
    <m/>
    <m/>
    <m/>
    <m/>
    <m/>
    <m/>
    <n v="0"/>
    <n v="0"/>
    <n v="0"/>
    <n v="0"/>
    <n v="5118"/>
    <n v="4530"/>
    <m/>
    <x v="0"/>
    <s v="JUL"/>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5"/>
    <n v="0"/>
    <n v="0"/>
    <n v="0"/>
    <n v="0"/>
    <n v="-22"/>
    <d v="1899-12-30T00:00:00"/>
    <m/>
    <m/>
    <m/>
    <m/>
    <m/>
    <m/>
    <n v="0"/>
    <n v="0"/>
    <n v="0"/>
    <n v="0"/>
    <n v="5309"/>
    <n v="4716"/>
    <m/>
    <x v="0"/>
    <s v="AGO"/>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5"/>
    <n v="0"/>
    <n v="0"/>
    <n v="0"/>
    <n v="0"/>
    <n v="-27"/>
    <d v="1899-12-30T00:00:00"/>
    <m/>
    <m/>
    <m/>
    <m/>
    <m/>
    <m/>
    <n v="0"/>
    <n v="0"/>
    <n v="0"/>
    <n v="0"/>
    <n v="5381"/>
    <n v="4778"/>
    <m/>
    <x v="0"/>
    <s v="SEP"/>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4"/>
    <n v="0"/>
    <n v="0"/>
    <n v="0"/>
    <n v="0"/>
    <n v="-31"/>
    <d v="1899-12-30T00:00:00"/>
    <m/>
    <m/>
    <m/>
    <m/>
    <m/>
    <m/>
    <n v="0"/>
    <n v="0"/>
    <n v="0"/>
    <n v="0"/>
    <n v="5483"/>
    <n v="4981"/>
    <m/>
    <x v="0"/>
    <s v="OCT"/>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6"/>
    <n v="0"/>
    <n v="0"/>
    <n v="0"/>
    <n v="0"/>
    <n v="-37"/>
    <d v="1899-12-30T00:00:00"/>
    <m/>
    <m/>
    <m/>
    <m/>
    <m/>
    <m/>
    <n v="0"/>
    <n v="0"/>
    <n v="0"/>
    <n v="0"/>
    <n v="5667"/>
    <n v="5070"/>
    <m/>
    <x v="0"/>
    <s v="NOV"/>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s v="SERV"/>
    <n v="0"/>
    <m/>
    <n v="0"/>
    <m/>
    <m/>
    <n v="0"/>
    <n v="0"/>
    <n v="0"/>
    <n v="0"/>
    <n v="0"/>
    <n v="-37"/>
    <d v="1899-12-30T00:00:00"/>
    <m/>
    <m/>
    <m/>
    <m/>
    <m/>
    <m/>
    <n v="0"/>
    <n v="0"/>
    <n v="0"/>
    <n v="0"/>
    <m/>
    <m/>
    <m/>
    <x v="0"/>
    <s v="DIC"/>
    <m/>
    <m/>
    <m/>
    <s v="L"/>
    <s v="NORMAL"/>
    <s v="OC"/>
    <n v="314988"/>
    <n v="1772184"/>
    <m/>
    <s v="15-0517-00-571237-0-E "/>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s v="NORMAL"/>
    <s v="OC"/>
    <m/>
    <s v="15-0517-00-580540-0-E"/>
    <m/>
    <n v="17923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s v="NORMAL"/>
    <s v="OC"/>
    <m/>
    <s v="15-0517-00-580540-0-E"/>
    <m/>
    <n v="17923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s v="GASTO"/>
    <s v="L"/>
    <m/>
    <s v="OC"/>
    <n v="79"/>
    <s v="15-0517-00-570302-0-E"/>
    <m/>
    <n v="17540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1"/>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s v="NORMAL"/>
    <s v="OC"/>
    <m/>
    <s v="15-0517-00-568958-0-E"/>
    <m/>
    <n v="1765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m/>
    <m/>
    <s v="15-0517-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s v="GASTO"/>
    <s v="L"/>
    <m/>
    <s v="OC"/>
    <m/>
    <n v="1751220"/>
    <n v="1751224"/>
    <s v="15-0517-00-569500-0-E"/>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4"/>
    <n v="0"/>
    <n v="0"/>
    <n v="0"/>
    <n v="0"/>
    <s v=" --"/>
    <d v="1899-12-30T00:00:00"/>
    <m/>
    <m/>
    <m/>
    <m/>
    <m/>
    <m/>
    <n v="0"/>
    <n v="0"/>
    <n v="0"/>
    <n v="0"/>
    <m/>
    <m/>
    <m/>
    <x v="0"/>
    <m/>
    <m/>
    <m/>
    <m/>
    <s v="L"/>
    <s v="NORMAL"/>
    <s v="OC"/>
    <m/>
    <s v="15-0517-00-569496-0-E"/>
    <m/>
    <n v="1776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s v="15-0517-00-570308-0-E"/>
    <m/>
    <n v="17540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0308-0-E"/>
    <m/>
    <n v="17540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4"/>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0834-0-E"/>
    <m/>
    <n v="1762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5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8"/>
    <n v="0"/>
    <n v="0"/>
    <n v="0"/>
    <n v="0"/>
    <n v="0"/>
    <d v="1899-12-30T00:00:00"/>
    <m/>
    <m/>
    <m/>
    <m/>
    <m/>
    <m/>
    <n v="0"/>
    <n v="0"/>
    <n v="0"/>
    <n v="0"/>
    <m/>
    <m/>
    <m/>
    <x v="0"/>
    <m/>
    <m/>
    <m/>
    <m/>
    <s v="L"/>
    <m/>
    <s v="OC"/>
    <m/>
    <s v="15-0517-00-572606-0-E"/>
    <m/>
    <n v="17625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46"/>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547"/>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548"/>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549"/>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550"/>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551"/>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552"/>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553"/>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554"/>
    <m/>
    <m/>
  </r>
  <r>
    <x v="0"/>
    <x v="141"/>
    <x v="0"/>
    <s v="COTIZACION"/>
    <m/>
    <m/>
    <s v="CO42-CRISTHIAN VILLEGAS"/>
    <x v="30"/>
    <e v="#N/A"/>
    <x v="10"/>
    <x v="16"/>
    <x v="136"/>
    <m/>
    <m/>
    <x v="0"/>
    <m/>
    <x v="146"/>
    <m/>
    <x v="48"/>
    <x v="18"/>
    <x v="10"/>
    <x v="2"/>
    <x v="0"/>
    <x v="15"/>
    <x v="5"/>
    <x v="49"/>
    <x v="0"/>
    <x v="3"/>
    <x v="2"/>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5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5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6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15"/>
    <d v="1899-12-30T00:00:00"/>
    <m/>
    <m/>
    <m/>
    <m/>
    <m/>
    <m/>
    <n v="0"/>
    <n v="0"/>
    <n v="0"/>
    <n v="0"/>
    <m/>
    <m/>
    <m/>
    <x v="0"/>
    <m/>
    <m/>
    <m/>
    <m/>
    <s v="L"/>
    <m/>
    <s v="OC"/>
    <m/>
    <s v="15-0517-00-572606-0-E"/>
    <m/>
    <n v="17626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15"/>
    <d v="1899-12-30T00:00:00"/>
    <m/>
    <m/>
    <m/>
    <m/>
    <m/>
    <m/>
    <n v="0"/>
    <n v="0"/>
    <n v="0"/>
    <n v="0"/>
    <m/>
    <m/>
    <m/>
    <x v="0"/>
    <m/>
    <m/>
    <m/>
    <m/>
    <s v="L"/>
    <m/>
    <s v="OC"/>
    <m/>
    <s v="15-0517-00-572606-0-E"/>
    <m/>
    <n v="17626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15"/>
    <d v="1899-12-30T00:00:00"/>
    <m/>
    <m/>
    <m/>
    <m/>
    <m/>
    <m/>
    <n v="0"/>
    <n v="0"/>
    <n v="0"/>
    <n v="0"/>
    <m/>
    <m/>
    <m/>
    <x v="0"/>
    <m/>
    <m/>
    <m/>
    <m/>
    <s v="L"/>
    <m/>
    <s v="OC"/>
    <m/>
    <s v="15-0517-00-572606-0-E"/>
    <m/>
    <n v="17626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0"/>
    <n v="0"/>
    <n v="0"/>
    <n v="0"/>
    <n v="0"/>
    <n v="-40"/>
    <d v="1899-12-30T00:00:00"/>
    <m/>
    <m/>
    <m/>
    <m/>
    <m/>
    <m/>
    <n v="0"/>
    <n v="0"/>
    <n v="0"/>
    <n v="0"/>
    <m/>
    <m/>
    <m/>
    <x v="0"/>
    <m/>
    <m/>
    <m/>
    <m/>
    <s v="L"/>
    <m/>
    <s v="OC"/>
    <m/>
    <s v="15-0517-00-572606-0-E"/>
    <m/>
    <n v="17626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0"/>
    <n v="0"/>
    <n v="0"/>
    <n v="0"/>
    <n v="0"/>
    <n v="-40"/>
    <d v="1899-12-30T00:00:00"/>
    <m/>
    <m/>
    <m/>
    <m/>
    <m/>
    <m/>
    <n v="0"/>
    <n v="0"/>
    <n v="0"/>
    <n v="0"/>
    <m/>
    <m/>
    <m/>
    <x v="0"/>
    <m/>
    <m/>
    <m/>
    <m/>
    <s v="L"/>
    <m/>
    <s v="OC"/>
    <m/>
    <s v="15-0517-00-572606-0-E"/>
    <m/>
    <n v="17626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
    <n v="0"/>
    <n v="0"/>
    <n v="0"/>
    <n v="0"/>
    <n v="-30"/>
    <d v="1899-12-30T00:00:00"/>
    <m/>
    <m/>
    <m/>
    <m/>
    <m/>
    <m/>
    <n v="0"/>
    <n v="0"/>
    <n v="0"/>
    <n v="0"/>
    <m/>
    <m/>
    <m/>
    <x v="0"/>
    <m/>
    <m/>
    <m/>
    <m/>
    <s v="L"/>
    <m/>
    <s v="OC"/>
    <m/>
    <s v="15-0517-00-572606-0-E"/>
    <m/>
    <n v="17626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
    <n v="0"/>
    <n v="0"/>
    <n v="0"/>
    <n v="0"/>
    <n v="-30"/>
    <d v="1899-12-30T00:00:00"/>
    <m/>
    <m/>
    <m/>
    <m/>
    <m/>
    <m/>
    <n v="0"/>
    <n v="0"/>
    <n v="0"/>
    <n v="0"/>
    <m/>
    <m/>
    <m/>
    <x v="0"/>
    <m/>
    <m/>
    <m/>
    <m/>
    <s v="L"/>
    <m/>
    <s v="OC"/>
    <m/>
    <s v="15-0517-00-572606-0-E"/>
    <m/>
    <n v="17626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0"/>
    <n v="0"/>
    <n v="0"/>
    <n v="0"/>
    <n v="0"/>
    <n v="-40"/>
    <d v="1899-12-30T00:00:00"/>
    <m/>
    <m/>
    <m/>
    <m/>
    <m/>
    <m/>
    <n v="0"/>
    <n v="0"/>
    <n v="0"/>
    <n v="0"/>
    <m/>
    <m/>
    <m/>
    <x v="0"/>
    <m/>
    <m/>
    <m/>
    <m/>
    <s v="L"/>
    <m/>
    <s v="OC"/>
    <m/>
    <s v="15-0517-00-572606-0-E"/>
    <m/>
    <n v="17626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6"/>
    <n v="0"/>
    <n v="0"/>
    <n v="0"/>
    <n v="0"/>
    <n v="-26"/>
    <d v="1899-12-30T00:00:00"/>
    <m/>
    <m/>
    <m/>
    <m/>
    <m/>
    <m/>
    <n v="0"/>
    <n v="0"/>
    <n v="0"/>
    <n v="0"/>
    <m/>
    <m/>
    <m/>
    <x v="0"/>
    <m/>
    <m/>
    <m/>
    <m/>
    <s v="L"/>
    <m/>
    <s v="OC"/>
    <m/>
    <s v="15-0517-00-572606-0-E"/>
    <m/>
    <n v="17626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15"/>
    <d v="1899-12-30T00:00:00"/>
    <m/>
    <m/>
    <m/>
    <m/>
    <m/>
    <m/>
    <n v="0"/>
    <n v="0"/>
    <n v="0"/>
    <n v="0"/>
    <m/>
    <m/>
    <m/>
    <x v="0"/>
    <m/>
    <m/>
    <m/>
    <m/>
    <s v="L"/>
    <m/>
    <s v="OC"/>
    <m/>
    <s v="15-0517-00-572606-0-E"/>
    <m/>
    <n v="17626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4"/>
    <n v="0"/>
    <n v="0"/>
    <n v="0"/>
    <n v="0"/>
    <n v="-14"/>
    <d v="1899-12-30T00:00:00"/>
    <m/>
    <m/>
    <m/>
    <m/>
    <m/>
    <m/>
    <n v="0"/>
    <n v="0"/>
    <n v="0"/>
    <n v="0"/>
    <m/>
    <m/>
    <m/>
    <x v="0"/>
    <m/>
    <m/>
    <m/>
    <m/>
    <s v="L"/>
    <m/>
    <s v="OC"/>
    <m/>
    <s v="15-0517-00-572606-0-E"/>
    <m/>
    <n v="17626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15"/>
    <d v="1899-12-30T00:00:00"/>
    <m/>
    <m/>
    <m/>
    <m/>
    <m/>
    <m/>
    <n v="0"/>
    <n v="0"/>
    <n v="0"/>
    <n v="0"/>
    <m/>
    <m/>
    <m/>
    <x v="0"/>
    <m/>
    <m/>
    <m/>
    <m/>
    <s v="L"/>
    <m/>
    <s v="OC"/>
    <m/>
    <s v="15-0517-00-572606-0-E"/>
    <m/>
    <n v="17626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90"/>
    <n v="0"/>
    <n v="0"/>
    <n v="0"/>
    <n v="0"/>
    <n v="0"/>
    <d v="1899-12-30T00:00:00"/>
    <m/>
    <m/>
    <m/>
    <m/>
    <m/>
    <m/>
    <n v="0"/>
    <n v="0"/>
    <n v="0"/>
    <n v="0"/>
    <m/>
    <m/>
    <m/>
    <x v="0"/>
    <m/>
    <m/>
    <m/>
    <m/>
    <s v="L"/>
    <m/>
    <s v="OC"/>
    <m/>
    <s v="15-0517-00-572606-0-E"/>
    <m/>
    <n v="17626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6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6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
    <n v="0"/>
    <n v="0"/>
    <n v="0"/>
    <n v="0"/>
    <n v="0"/>
    <d v="1899-12-30T00:00:00"/>
    <m/>
    <m/>
    <m/>
    <m/>
    <m/>
    <m/>
    <n v="0"/>
    <n v="0"/>
    <n v="0"/>
    <n v="0"/>
    <m/>
    <m/>
    <m/>
    <x v="0"/>
    <m/>
    <m/>
    <m/>
    <m/>
    <s v="L"/>
    <m/>
    <s v="OC"/>
    <m/>
    <s v="15-0517-00-572606-0-E"/>
    <m/>
    <n v="17626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
    <n v="0"/>
    <n v="0"/>
    <n v="0"/>
    <n v="0"/>
    <n v="0"/>
    <d v="1899-12-30T00:00:00"/>
    <m/>
    <m/>
    <m/>
    <m/>
    <m/>
    <m/>
    <n v="0"/>
    <n v="0"/>
    <n v="0"/>
    <n v="0"/>
    <m/>
    <m/>
    <m/>
    <x v="0"/>
    <m/>
    <m/>
    <m/>
    <m/>
    <s v="L"/>
    <m/>
    <s v="OC"/>
    <m/>
    <s v="15-0517-00-572606-0-E"/>
    <m/>
    <n v="17626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
    <n v="0"/>
    <n v="0"/>
    <n v="0"/>
    <n v="0"/>
    <n v="0"/>
    <d v="1899-12-30T00:00:00"/>
    <m/>
    <m/>
    <m/>
    <m/>
    <m/>
    <m/>
    <n v="0"/>
    <n v="0"/>
    <n v="0"/>
    <n v="0"/>
    <m/>
    <m/>
    <m/>
    <x v="0"/>
    <m/>
    <m/>
    <m/>
    <m/>
    <s v="L"/>
    <m/>
    <s v="OC"/>
    <m/>
    <s v="15-0517-00-572606-0-E"/>
    <m/>
    <n v="17626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6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649"/>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650"/>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51"/>
    <m/>
    <m/>
  </r>
  <r>
    <x v="0"/>
    <x v="141"/>
    <x v="0"/>
    <s v="COTIZACION"/>
    <m/>
    <m/>
    <s v="CO42-CRISTHIAN VILLEGAS"/>
    <x v="30"/>
    <e v="#N/A"/>
    <x v="10"/>
    <x v="16"/>
    <x v="136"/>
    <m/>
    <m/>
    <x v="0"/>
    <m/>
    <x v="146"/>
    <m/>
    <x v="48"/>
    <x v="18"/>
    <x v="10"/>
    <x v="2"/>
    <x v="0"/>
    <x v="15"/>
    <x v="5"/>
    <x v="49"/>
    <x v="0"/>
    <x v="4"/>
    <x v="3"/>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52"/>
    <m/>
    <m/>
  </r>
  <r>
    <x v="0"/>
    <x v="141"/>
    <x v="0"/>
    <s v="COTIZACION"/>
    <m/>
    <m/>
    <s v="CO42-CRISTHIAN VILLEGAS"/>
    <x v="30"/>
    <e v="#N/A"/>
    <x v="10"/>
    <x v="16"/>
    <x v="136"/>
    <m/>
    <m/>
    <x v="0"/>
    <m/>
    <x v="146"/>
    <m/>
    <x v="48"/>
    <x v="18"/>
    <x v="10"/>
    <x v="2"/>
    <x v="0"/>
    <x v="15"/>
    <x v="5"/>
    <x v="49"/>
    <x v="0"/>
    <x v="4"/>
    <x v="3"/>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53"/>
    <m/>
    <m/>
  </r>
  <r>
    <x v="0"/>
    <x v="141"/>
    <x v="0"/>
    <s v="COTIZACION"/>
    <m/>
    <m/>
    <s v="CO42-CRISTHIAN VILLEGAS"/>
    <x v="30"/>
    <e v="#N/A"/>
    <x v="10"/>
    <x v="16"/>
    <x v="136"/>
    <m/>
    <m/>
    <x v="0"/>
    <m/>
    <x v="146"/>
    <m/>
    <x v="48"/>
    <x v="18"/>
    <x v="10"/>
    <x v="2"/>
    <x v="0"/>
    <x v="15"/>
    <x v="5"/>
    <x v="49"/>
    <x v="0"/>
    <x v="4"/>
    <x v="3"/>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53"/>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46"/>
    <n v="0"/>
    <n v="0"/>
    <n v="0"/>
    <n v="0"/>
    <n v="0"/>
    <d v="1899-12-30T00:00:00"/>
    <m/>
    <m/>
    <m/>
    <m/>
    <m/>
    <m/>
    <n v="0"/>
    <n v="0"/>
    <n v="0"/>
    <n v="0"/>
    <m/>
    <m/>
    <m/>
    <x v="0"/>
    <m/>
    <m/>
    <m/>
    <m/>
    <s v="L"/>
    <m/>
    <s v="OC"/>
    <m/>
    <s v="15-0517-00-572606-0-E"/>
    <m/>
    <n v="1762654"/>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246"/>
    <m/>
    <n v="0"/>
    <m/>
    <m/>
    <n v="102"/>
    <n v="0"/>
    <n v="0"/>
    <n v="0"/>
    <n v="0"/>
    <n v="246"/>
    <d v="1899-12-30T00:00:00"/>
    <m/>
    <m/>
    <m/>
    <m/>
    <m/>
    <m/>
    <n v="0"/>
    <n v="0"/>
    <n v="0"/>
    <n v="0"/>
    <m/>
    <m/>
    <m/>
    <x v="0"/>
    <m/>
    <m/>
    <m/>
    <m/>
    <s v="L"/>
    <m/>
    <s v="OC"/>
    <m/>
    <s v="15-0517-00-572606-0-E"/>
    <m/>
    <n v="1762654"/>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348"/>
    <m/>
    <n v="0"/>
    <m/>
    <m/>
    <n v="276"/>
    <n v="0"/>
    <n v="0"/>
    <n v="0"/>
    <n v="0"/>
    <n v="348"/>
    <d v="1899-12-30T00:00:00"/>
    <m/>
    <m/>
    <m/>
    <m/>
    <m/>
    <m/>
    <n v="0"/>
    <n v="0"/>
    <n v="0"/>
    <n v="0"/>
    <m/>
    <m/>
    <m/>
    <x v="0"/>
    <m/>
    <m/>
    <m/>
    <m/>
    <s v="L"/>
    <m/>
    <s v="OC"/>
    <m/>
    <s v="15-0517-00-572606-0-E"/>
    <m/>
    <n v="1762654"/>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624"/>
    <m/>
    <n v="0"/>
    <m/>
    <m/>
    <n v="342"/>
    <n v="0"/>
    <n v="0"/>
    <n v="0"/>
    <n v="0"/>
    <n v="624"/>
    <d v="1899-12-30T00:00:00"/>
    <m/>
    <m/>
    <m/>
    <m/>
    <m/>
    <m/>
    <n v="0"/>
    <n v="0"/>
    <n v="0"/>
    <n v="0"/>
    <m/>
    <m/>
    <m/>
    <x v="0"/>
    <m/>
    <m/>
    <m/>
    <m/>
    <s v="L"/>
    <m/>
    <s v="OC"/>
    <m/>
    <s v="15-0517-00-572606-0-E"/>
    <m/>
    <n v="1762654"/>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966"/>
    <m/>
    <n v="0"/>
    <m/>
    <m/>
    <n v="192"/>
    <n v="0"/>
    <n v="0"/>
    <n v="0"/>
    <n v="0"/>
    <n v="966"/>
    <d v="1899-12-30T00:00:00"/>
    <m/>
    <m/>
    <m/>
    <m/>
    <m/>
    <m/>
    <n v="0"/>
    <n v="0"/>
    <n v="0"/>
    <n v="0"/>
    <m/>
    <m/>
    <m/>
    <x v="0"/>
    <m/>
    <m/>
    <m/>
    <m/>
    <s v="L"/>
    <m/>
    <s v="OC"/>
    <m/>
    <s v="15-0517-00-572606-0-E"/>
    <m/>
    <n v="1762654"/>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1158"/>
    <m/>
    <n v="0"/>
    <m/>
    <m/>
    <m/>
    <n v="0"/>
    <n v="0"/>
    <n v="0"/>
    <n v="0"/>
    <n v="1158"/>
    <d v="1899-12-30T00:00:00"/>
    <m/>
    <m/>
    <m/>
    <m/>
    <m/>
    <m/>
    <n v="0"/>
    <n v="0"/>
    <n v="0"/>
    <n v="0"/>
    <m/>
    <m/>
    <m/>
    <x v="0"/>
    <m/>
    <m/>
    <m/>
    <m/>
    <s v="L"/>
    <m/>
    <s v="OC"/>
    <m/>
    <s v="15-0517-00-572606-0-E"/>
    <m/>
    <n v="1762654"/>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91"/>
    <n v="0"/>
    <n v="0"/>
    <n v="0"/>
    <n v="0"/>
    <n v="0"/>
    <d v="1899-12-30T00:00:00"/>
    <m/>
    <m/>
    <m/>
    <m/>
    <m/>
    <m/>
    <n v="0"/>
    <n v="0"/>
    <n v="0"/>
    <n v="0"/>
    <m/>
    <m/>
    <m/>
    <x v="0"/>
    <m/>
    <m/>
    <m/>
    <m/>
    <s v="L"/>
    <m/>
    <s v="OC"/>
    <m/>
    <s v="15-0517-00-572606-0-E"/>
    <m/>
    <n v="1762655"/>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91"/>
    <m/>
    <n v="0"/>
    <m/>
    <m/>
    <n v="56"/>
    <n v="0"/>
    <n v="0"/>
    <n v="0"/>
    <n v="0"/>
    <n v="91"/>
    <d v="1899-12-30T00:00:00"/>
    <m/>
    <m/>
    <m/>
    <m/>
    <m/>
    <m/>
    <n v="0"/>
    <n v="0"/>
    <n v="0"/>
    <n v="0"/>
    <m/>
    <m/>
    <m/>
    <x v="0"/>
    <m/>
    <m/>
    <m/>
    <m/>
    <s v="L"/>
    <m/>
    <s v="OC"/>
    <m/>
    <s v="15-0517-00-572606-0-E"/>
    <m/>
    <n v="1762655"/>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147"/>
    <m/>
    <n v="0"/>
    <m/>
    <m/>
    <n v="98"/>
    <n v="0"/>
    <n v="0"/>
    <n v="0"/>
    <n v="0"/>
    <n v="147"/>
    <d v="1899-12-30T00:00:00"/>
    <m/>
    <m/>
    <m/>
    <m/>
    <m/>
    <m/>
    <n v="0"/>
    <n v="0"/>
    <n v="0"/>
    <n v="0"/>
    <m/>
    <m/>
    <m/>
    <x v="0"/>
    <m/>
    <m/>
    <m/>
    <m/>
    <s v="L"/>
    <m/>
    <s v="OC"/>
    <m/>
    <s v="15-0517-00-572606-0-E"/>
    <m/>
    <n v="1762655"/>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245"/>
    <m/>
    <n v="0"/>
    <m/>
    <m/>
    <n v="126"/>
    <n v="0"/>
    <n v="0"/>
    <n v="0"/>
    <n v="0"/>
    <n v="245"/>
    <d v="1899-12-30T00:00:00"/>
    <m/>
    <m/>
    <m/>
    <m/>
    <m/>
    <m/>
    <n v="0"/>
    <n v="0"/>
    <n v="0"/>
    <n v="0"/>
    <m/>
    <m/>
    <m/>
    <x v="0"/>
    <m/>
    <m/>
    <m/>
    <m/>
    <s v="L"/>
    <m/>
    <s v="OC"/>
    <m/>
    <s v="15-0517-00-572606-0-E"/>
    <m/>
    <n v="1762655"/>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371"/>
    <m/>
    <n v="0"/>
    <m/>
    <m/>
    <n v="49"/>
    <n v="0"/>
    <n v="0"/>
    <n v="0"/>
    <n v="0"/>
    <n v="371"/>
    <d v="1899-12-30T00:00:00"/>
    <m/>
    <m/>
    <m/>
    <m/>
    <m/>
    <m/>
    <n v="0"/>
    <n v="0"/>
    <n v="0"/>
    <n v="0"/>
    <m/>
    <m/>
    <m/>
    <x v="0"/>
    <m/>
    <m/>
    <m/>
    <m/>
    <s v="L"/>
    <m/>
    <s v="OC"/>
    <m/>
    <s v="15-0517-00-572606-0-E"/>
    <m/>
    <n v="1762655"/>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420"/>
    <m/>
    <n v="0"/>
    <m/>
    <m/>
    <m/>
    <n v="0"/>
    <n v="0"/>
    <n v="0"/>
    <n v="0"/>
    <n v="420"/>
    <d v="1899-12-30T00:00:00"/>
    <m/>
    <m/>
    <m/>
    <m/>
    <m/>
    <m/>
    <n v="0"/>
    <n v="0"/>
    <n v="0"/>
    <n v="0"/>
    <m/>
    <m/>
    <m/>
    <x v="0"/>
    <m/>
    <m/>
    <m/>
    <m/>
    <s v="L"/>
    <m/>
    <s v="OC"/>
    <m/>
    <s v="15-0517-00-572606-0-E"/>
    <m/>
    <n v="1762655"/>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4"/>
    <n v="0"/>
    <n v="0"/>
    <n v="0"/>
    <n v="0"/>
    <n v="0"/>
    <d v="1899-12-30T00:00:00"/>
    <m/>
    <m/>
    <m/>
    <m/>
    <m/>
    <m/>
    <n v="0"/>
    <n v="0"/>
    <n v="0"/>
    <n v="0"/>
    <m/>
    <m/>
    <m/>
    <x v="0"/>
    <m/>
    <m/>
    <m/>
    <m/>
    <s v="L"/>
    <m/>
    <s v="OC"/>
    <m/>
    <s v="15-0517-00-572606-0-E"/>
    <m/>
    <n v="1762656"/>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14"/>
    <m/>
    <n v="0"/>
    <m/>
    <m/>
    <n v="14"/>
    <n v="0"/>
    <n v="0"/>
    <n v="0"/>
    <n v="0"/>
    <n v="14"/>
    <d v="1899-12-30T00:00:00"/>
    <m/>
    <m/>
    <m/>
    <m/>
    <m/>
    <m/>
    <n v="0"/>
    <n v="0"/>
    <n v="0"/>
    <n v="0"/>
    <m/>
    <m/>
    <m/>
    <x v="0"/>
    <m/>
    <m/>
    <m/>
    <m/>
    <s v="L"/>
    <m/>
    <s v="OC"/>
    <m/>
    <s v="15-0517-00-572606-0-E"/>
    <m/>
    <n v="1762656"/>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28"/>
    <m/>
    <n v="0"/>
    <m/>
    <m/>
    <n v="7"/>
    <n v="0"/>
    <n v="0"/>
    <n v="0"/>
    <n v="0"/>
    <n v="28"/>
    <d v="1899-12-30T00:00:00"/>
    <m/>
    <m/>
    <m/>
    <m/>
    <m/>
    <m/>
    <n v="0"/>
    <n v="0"/>
    <n v="0"/>
    <n v="0"/>
    <m/>
    <m/>
    <m/>
    <x v="0"/>
    <m/>
    <m/>
    <m/>
    <m/>
    <s v="L"/>
    <m/>
    <s v="OC"/>
    <m/>
    <s v="15-0517-00-572606-0-E"/>
    <m/>
    <n v="1762656"/>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35"/>
    <m/>
    <n v="0"/>
    <m/>
    <m/>
    <n v="7"/>
    <n v="0"/>
    <n v="0"/>
    <n v="0"/>
    <n v="0"/>
    <n v="35"/>
    <d v="1899-12-30T00:00:00"/>
    <m/>
    <m/>
    <m/>
    <m/>
    <m/>
    <m/>
    <n v="0"/>
    <n v="0"/>
    <n v="0"/>
    <n v="0"/>
    <m/>
    <m/>
    <m/>
    <x v="0"/>
    <m/>
    <m/>
    <m/>
    <m/>
    <s v="L"/>
    <m/>
    <s v="OC"/>
    <m/>
    <s v="15-0517-00-572606-0-E"/>
    <m/>
    <n v="1762656"/>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42"/>
    <m/>
    <n v="0"/>
    <m/>
    <m/>
    <m/>
    <n v="0"/>
    <n v="0"/>
    <n v="0"/>
    <n v="0"/>
    <n v="42"/>
    <d v="1899-12-30T00:00:00"/>
    <m/>
    <m/>
    <m/>
    <m/>
    <m/>
    <m/>
    <n v="0"/>
    <n v="0"/>
    <n v="0"/>
    <n v="0"/>
    <m/>
    <m/>
    <m/>
    <x v="0"/>
    <m/>
    <m/>
    <m/>
    <m/>
    <s v="L"/>
    <m/>
    <s v="OC"/>
    <m/>
    <s v="15-0517-00-572606-0-E"/>
    <m/>
    <n v="1762656"/>
    <m/>
    <m/>
  </r>
  <r>
    <x v="0"/>
    <x v="141"/>
    <x v="0"/>
    <m/>
    <m/>
    <m/>
    <s v="CO42-CRISTHIAN VILLEGAS"/>
    <x v="30"/>
    <e v="#N/A"/>
    <x v="10"/>
    <x v="16"/>
    <x v="136"/>
    <m/>
    <m/>
    <x v="0"/>
    <m/>
    <x v="146"/>
    <m/>
    <x v="48"/>
    <x v="18"/>
    <x v="10"/>
    <x v="2"/>
    <x v="0"/>
    <x v="15"/>
    <x v="5"/>
    <x v="49"/>
    <x v="0"/>
    <x v="1"/>
    <x v="1"/>
    <x v="17"/>
    <x v="7"/>
    <x v="3"/>
    <m/>
    <x v="9"/>
    <x v="5"/>
    <x v="9"/>
    <x v="18"/>
    <x v="9"/>
    <m/>
    <x v="18"/>
    <x v="4"/>
    <x v="16"/>
    <x v="0"/>
    <m/>
    <x v="5"/>
    <m/>
    <x v="4"/>
    <m/>
    <s v="COLQUIRI"/>
    <m/>
    <m/>
    <x v="147"/>
    <n v="0"/>
    <n v="0"/>
    <n v="0"/>
    <s v=" "/>
    <n v="0"/>
    <n v="-42"/>
    <m/>
    <n v="0"/>
    <m/>
    <m/>
    <m/>
    <n v="0"/>
    <n v="0"/>
    <n v="0"/>
    <n v="0"/>
    <n v="42"/>
    <d v="1899-12-30T00:00:00"/>
    <m/>
    <m/>
    <m/>
    <m/>
    <m/>
    <m/>
    <n v="0"/>
    <n v="0"/>
    <n v="0"/>
    <n v="0"/>
    <m/>
    <m/>
    <m/>
    <x v="0"/>
    <m/>
    <m/>
    <m/>
    <m/>
    <s v="L"/>
    <m/>
    <s v="OC"/>
    <m/>
    <s v="15-0517-00-572606-0-E"/>
    <m/>
    <n v="1762656"/>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20"/>
    <n v="0"/>
    <n v="0"/>
    <n v="0"/>
    <n v="0"/>
    <n v="0"/>
    <d v="1899-12-30T00:00:00"/>
    <m/>
    <m/>
    <m/>
    <m/>
    <m/>
    <m/>
    <n v="0"/>
    <n v="0"/>
    <n v="0"/>
    <n v="0"/>
    <m/>
    <m/>
    <m/>
    <x v="0"/>
    <m/>
    <m/>
    <m/>
    <m/>
    <s v="L"/>
    <m/>
    <s v="OC"/>
    <m/>
    <s v="15-0517-00-572606-0-E"/>
    <m/>
    <n v="1762662"/>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720"/>
    <m/>
    <n v="0"/>
    <m/>
    <m/>
    <n v="680"/>
    <n v="0"/>
    <n v="0"/>
    <n v="0"/>
    <n v="0"/>
    <n v="720"/>
    <d v="1899-12-30T00:00:00"/>
    <m/>
    <m/>
    <m/>
    <m/>
    <m/>
    <m/>
    <n v="0"/>
    <n v="0"/>
    <n v="0"/>
    <n v="0"/>
    <m/>
    <m/>
    <m/>
    <x v="0"/>
    <m/>
    <m/>
    <m/>
    <m/>
    <s v="L"/>
    <m/>
    <s v="OC"/>
    <m/>
    <s v="15-0517-00-572606-0-E"/>
    <m/>
    <n v="1762663"/>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1400"/>
    <m/>
    <n v="0"/>
    <m/>
    <m/>
    <n v="2720"/>
    <n v="0"/>
    <n v="0"/>
    <n v="0"/>
    <n v="0"/>
    <n v="1400"/>
    <d v="1899-12-30T00:00:00"/>
    <m/>
    <m/>
    <m/>
    <m/>
    <m/>
    <m/>
    <n v="0"/>
    <n v="0"/>
    <n v="0"/>
    <n v="0"/>
    <m/>
    <m/>
    <m/>
    <x v="0"/>
    <m/>
    <m/>
    <m/>
    <m/>
    <s v="L"/>
    <m/>
    <s v="OC"/>
    <m/>
    <s v="15-0517-00-572606-0-E"/>
    <m/>
    <n v="1762664"/>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4120"/>
    <m/>
    <n v="0"/>
    <m/>
    <m/>
    <n v="130"/>
    <n v="0"/>
    <n v="0"/>
    <n v="0"/>
    <n v="0"/>
    <n v="4120"/>
    <d v="1899-12-30T00:00:00"/>
    <m/>
    <m/>
    <m/>
    <m/>
    <m/>
    <m/>
    <n v="0"/>
    <n v="0"/>
    <n v="0"/>
    <n v="0"/>
    <m/>
    <m/>
    <m/>
    <x v="0"/>
    <m/>
    <m/>
    <m/>
    <m/>
    <s v="L"/>
    <m/>
    <s v="OC"/>
    <m/>
    <s v="15-0517-00-572606-0-E"/>
    <m/>
    <n v="1762665"/>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4250"/>
    <m/>
    <n v="0"/>
    <m/>
    <m/>
    <m/>
    <n v="0"/>
    <n v="0"/>
    <n v="0"/>
    <n v="0"/>
    <n v="4250"/>
    <d v="1899-12-30T00:00:00"/>
    <m/>
    <m/>
    <m/>
    <m/>
    <m/>
    <m/>
    <n v="0"/>
    <n v="0"/>
    <n v="0"/>
    <n v="0"/>
    <m/>
    <m/>
    <m/>
    <x v="0"/>
    <m/>
    <m/>
    <m/>
    <m/>
    <s v="L"/>
    <m/>
    <s v="OC"/>
    <m/>
    <s v="15-0517-00-572606-0-E"/>
    <m/>
    <n v="1762666"/>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4250"/>
    <m/>
    <n v="0"/>
    <m/>
    <m/>
    <m/>
    <n v="0"/>
    <n v="0"/>
    <n v="0"/>
    <n v="0"/>
    <n v="4250"/>
    <d v="1899-12-30T00:00:00"/>
    <m/>
    <m/>
    <m/>
    <m/>
    <m/>
    <m/>
    <n v="0"/>
    <n v="0"/>
    <n v="0"/>
    <n v="0"/>
    <m/>
    <m/>
    <m/>
    <x v="0"/>
    <m/>
    <m/>
    <m/>
    <m/>
    <s v="L"/>
    <m/>
    <s v="OC"/>
    <m/>
    <s v="15-0517-00-572606-0-E"/>
    <m/>
    <n v="17626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4250"/>
    <m/>
    <n v="0"/>
    <m/>
    <m/>
    <m/>
    <n v="0"/>
    <n v="0"/>
    <n v="0"/>
    <n v="0"/>
    <n v="4250"/>
    <d v="1899-12-30T00:00:00"/>
    <m/>
    <m/>
    <m/>
    <m/>
    <m/>
    <m/>
    <n v="0"/>
    <n v="0"/>
    <n v="0"/>
    <n v="0"/>
    <m/>
    <m/>
    <m/>
    <x v="0"/>
    <m/>
    <m/>
    <m/>
    <m/>
    <s v="L"/>
    <m/>
    <s v="OC"/>
    <m/>
    <s v="15-0517-00-572606-0-E"/>
    <m/>
    <n v="17626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4250"/>
    <m/>
    <n v="0"/>
    <m/>
    <m/>
    <m/>
    <n v="0"/>
    <n v="0"/>
    <n v="0"/>
    <n v="0"/>
    <n v="4250"/>
    <d v="1899-12-30T00:00:00"/>
    <m/>
    <m/>
    <m/>
    <m/>
    <m/>
    <m/>
    <n v="0"/>
    <n v="0"/>
    <n v="0"/>
    <n v="0"/>
    <m/>
    <m/>
    <m/>
    <x v="0"/>
    <m/>
    <m/>
    <m/>
    <m/>
    <s v="L"/>
    <m/>
    <s v="OC"/>
    <m/>
    <s v="15-0517-00-572606-0-E"/>
    <m/>
    <n v="17626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4250"/>
    <m/>
    <n v="0"/>
    <m/>
    <m/>
    <m/>
    <n v="0"/>
    <n v="0"/>
    <n v="0"/>
    <n v="0"/>
    <n v="4250"/>
    <d v="1899-12-30T00:00:00"/>
    <m/>
    <m/>
    <m/>
    <m/>
    <m/>
    <m/>
    <n v="0"/>
    <n v="0"/>
    <n v="0"/>
    <n v="0"/>
    <m/>
    <m/>
    <m/>
    <x v="0"/>
    <m/>
    <m/>
    <m/>
    <m/>
    <s v="L"/>
    <m/>
    <s v="OC"/>
    <m/>
    <s v="15-0517-00-572606-0-E"/>
    <m/>
    <n v="17626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6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24"/>
    <n v="0"/>
    <n v="0"/>
    <n v="0"/>
    <n v="0"/>
    <n v="0"/>
    <d v="1899-12-30T00:00:00"/>
    <m/>
    <m/>
    <m/>
    <m/>
    <m/>
    <m/>
    <n v="0"/>
    <n v="0"/>
    <n v="0"/>
    <n v="0"/>
    <m/>
    <m/>
    <m/>
    <x v="0"/>
    <m/>
    <m/>
    <m/>
    <m/>
    <s v="L"/>
    <m/>
    <s v="OC"/>
    <m/>
    <s v="15-0517-00-572606-0-E"/>
    <m/>
    <n v="17626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0"/>
    <n v="0"/>
    <n v="0"/>
    <n v="0"/>
    <n v="0"/>
    <n v="0"/>
    <d v="1899-12-30T00:00:00"/>
    <m/>
    <m/>
    <m/>
    <m/>
    <m/>
    <m/>
    <n v="0"/>
    <n v="0"/>
    <n v="0"/>
    <n v="0"/>
    <m/>
    <m/>
    <m/>
    <x v="0"/>
    <m/>
    <m/>
    <m/>
    <m/>
    <s v="L"/>
    <m/>
    <s v="OC"/>
    <m/>
    <s v="15-0517-00-572606-0-E"/>
    <m/>
    <n v="17626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0"/>
    <n v="0"/>
    <n v="0"/>
    <n v="0"/>
    <n v="0"/>
    <n v="0"/>
    <d v="1899-12-30T00:00:00"/>
    <m/>
    <m/>
    <m/>
    <m/>
    <m/>
    <m/>
    <n v="0"/>
    <n v="0"/>
    <n v="0"/>
    <n v="0"/>
    <m/>
    <m/>
    <m/>
    <x v="0"/>
    <m/>
    <m/>
    <m/>
    <m/>
    <s v="L"/>
    <m/>
    <s v="OC"/>
    <m/>
    <s v="15-0517-00-572606-0-E"/>
    <m/>
    <n v="17626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26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
    <n v="0"/>
    <n v="0"/>
    <n v="0"/>
    <n v="0"/>
    <n v="0"/>
    <d v="1899-12-30T00:00:00"/>
    <m/>
    <m/>
    <m/>
    <m/>
    <m/>
    <m/>
    <n v="0"/>
    <n v="0"/>
    <n v="0"/>
    <n v="0"/>
    <m/>
    <m/>
    <m/>
    <x v="0"/>
    <m/>
    <m/>
    <m/>
    <m/>
    <s v="L"/>
    <m/>
    <s v="OC"/>
    <m/>
    <s v="15-0517-00-572606-0-E"/>
    <m/>
    <n v="17626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6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6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9"/>
    <n v="0"/>
    <n v="0"/>
    <n v="0"/>
    <n v="0"/>
    <n v="0"/>
    <d v="1899-12-30T00:00:00"/>
    <m/>
    <m/>
    <m/>
    <m/>
    <m/>
    <m/>
    <n v="0"/>
    <n v="0"/>
    <n v="0"/>
    <n v="0"/>
    <m/>
    <m/>
    <m/>
    <x v="0"/>
    <m/>
    <m/>
    <m/>
    <m/>
    <s v="L"/>
    <m/>
    <s v="OC"/>
    <m/>
    <s v="15-0517-00-572606-0-E"/>
    <m/>
    <n v="17626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9"/>
    <n v="0"/>
    <n v="0"/>
    <n v="0"/>
    <n v="0"/>
    <n v="0"/>
    <d v="1899-12-30T00:00:00"/>
    <m/>
    <m/>
    <m/>
    <m/>
    <m/>
    <m/>
    <n v="0"/>
    <n v="0"/>
    <n v="0"/>
    <n v="0"/>
    <m/>
    <m/>
    <m/>
    <x v="0"/>
    <m/>
    <m/>
    <m/>
    <m/>
    <s v="L"/>
    <m/>
    <s v="OC"/>
    <m/>
    <s v="15-0517-00-572606-0-E"/>
    <m/>
    <n v="17626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
    <n v="0"/>
    <n v="0"/>
    <n v="0"/>
    <n v="0"/>
    <n v="0"/>
    <d v="1899-12-30T00:00:00"/>
    <m/>
    <m/>
    <m/>
    <m/>
    <m/>
    <m/>
    <n v="0"/>
    <n v="0"/>
    <n v="0"/>
    <n v="0"/>
    <m/>
    <m/>
    <m/>
    <x v="0"/>
    <m/>
    <m/>
    <m/>
    <m/>
    <s v="L"/>
    <m/>
    <s v="OC"/>
    <m/>
    <s v="15-0517-00-572606-0-E"/>
    <m/>
    <n v="17626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6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6"/>
    <n v="0"/>
    <n v="0"/>
    <n v="0"/>
    <n v="0"/>
    <n v="0"/>
    <d v="1899-12-30T00:00:00"/>
    <m/>
    <m/>
    <m/>
    <m/>
    <m/>
    <m/>
    <n v="0"/>
    <n v="0"/>
    <n v="0"/>
    <n v="0"/>
    <m/>
    <m/>
    <m/>
    <x v="0"/>
    <m/>
    <m/>
    <m/>
    <m/>
    <s v="L"/>
    <m/>
    <s v="OC"/>
    <m/>
    <s v="15-0517-00-572606-0-E"/>
    <m/>
    <n v="17626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6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50"/>
    <n v="0"/>
    <n v="0"/>
    <n v="0"/>
    <n v="0"/>
    <n v="0"/>
    <d v="1899-12-30T00:00:00"/>
    <m/>
    <m/>
    <m/>
    <m/>
    <m/>
    <m/>
    <n v="0"/>
    <n v="0"/>
    <n v="0"/>
    <n v="0"/>
    <m/>
    <m/>
    <m/>
    <x v="0"/>
    <m/>
    <m/>
    <m/>
    <m/>
    <s v="L"/>
    <m/>
    <s v="OC"/>
    <m/>
    <s v="15-0517-00-572606-0-E"/>
    <m/>
    <n v="17627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03"/>
    <m/>
    <m/>
  </r>
  <r>
    <x v="0"/>
    <x v="141"/>
    <x v="0"/>
    <s v="PAGO"/>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
    <n v="0"/>
    <n v="0"/>
    <n v="0"/>
    <n v="0"/>
    <n v="0"/>
    <d v="1899-12-30T00:00:00"/>
    <m/>
    <m/>
    <m/>
    <m/>
    <m/>
    <m/>
    <n v="0"/>
    <n v="0"/>
    <n v="0"/>
    <n v="0"/>
    <m/>
    <m/>
    <m/>
    <x v="0"/>
    <m/>
    <m/>
    <m/>
    <m/>
    <s v="L"/>
    <m/>
    <s v="OC"/>
    <m/>
    <s v="15-0517-00-572606-0-E"/>
    <m/>
    <n v="17627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27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27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27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4"/>
    <n v="0"/>
    <n v="0"/>
    <n v="0"/>
    <n v="0"/>
    <n v="0"/>
    <d v="1899-12-30T00:00:00"/>
    <m/>
    <m/>
    <m/>
    <m/>
    <m/>
    <m/>
    <n v="0"/>
    <n v="0"/>
    <n v="0"/>
    <n v="0"/>
    <m/>
    <m/>
    <m/>
    <x v="0"/>
    <m/>
    <m/>
    <m/>
    <m/>
    <s v="L"/>
    <m/>
    <s v="OC"/>
    <m/>
    <s v="15-0517-00-572606-0-E"/>
    <m/>
    <n v="17627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7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27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7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7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7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
    <n v="0"/>
    <n v="0"/>
    <n v="0"/>
    <n v="0"/>
    <n v="0"/>
    <d v="1899-12-30T00:00:00"/>
    <m/>
    <m/>
    <m/>
    <m/>
    <m/>
    <m/>
    <n v="0"/>
    <n v="0"/>
    <n v="0"/>
    <n v="0"/>
    <m/>
    <m/>
    <m/>
    <x v="0"/>
    <m/>
    <m/>
    <m/>
    <m/>
    <s v="L"/>
    <m/>
    <s v="OC"/>
    <m/>
    <s v="15-0517-00-572606-0-E"/>
    <m/>
    <n v="17627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7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750"/>
    <n v="0"/>
    <n v="0"/>
    <n v="0"/>
    <n v="0"/>
    <n v="0"/>
    <d v="1899-12-30T00:00:00"/>
    <m/>
    <m/>
    <m/>
    <m/>
    <m/>
    <m/>
    <n v="0"/>
    <n v="0"/>
    <n v="0"/>
    <n v="0"/>
    <m/>
    <m/>
    <m/>
    <x v="0"/>
    <m/>
    <m/>
    <m/>
    <m/>
    <s v="L"/>
    <m/>
    <s v="OC"/>
    <m/>
    <s v="15-0517-00-572606-0-E"/>
    <m/>
    <n v="17627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500"/>
    <n v="0"/>
    <n v="0"/>
    <n v="0"/>
    <n v="0"/>
    <n v="0"/>
    <d v="1899-12-30T00:00:00"/>
    <m/>
    <m/>
    <m/>
    <m/>
    <m/>
    <m/>
    <n v="0"/>
    <n v="0"/>
    <n v="0"/>
    <n v="0"/>
    <m/>
    <m/>
    <m/>
    <x v="0"/>
    <m/>
    <m/>
    <m/>
    <m/>
    <s v="L"/>
    <m/>
    <s v="OC"/>
    <m/>
    <s v="15-0517-00-572606-0-E"/>
    <m/>
    <n v="17627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763"/>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64"/>
    <m/>
    <m/>
  </r>
  <r>
    <x v="0"/>
    <x v="141"/>
    <x v="0"/>
    <s v="COTIZACION"/>
    <m/>
    <m/>
    <s v="CO42-CRISTHIAN VILLEGAS"/>
    <x v="30"/>
    <e v="#N/A"/>
    <x v="10"/>
    <x v="16"/>
    <x v="136"/>
    <m/>
    <m/>
    <x v="0"/>
    <m/>
    <x v="146"/>
    <m/>
    <x v="48"/>
    <x v="18"/>
    <x v="10"/>
    <x v="2"/>
    <x v="0"/>
    <x v="15"/>
    <x v="5"/>
    <x v="49"/>
    <x v="0"/>
    <x v="1"/>
    <x v="6"/>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65"/>
    <m/>
    <m/>
  </r>
  <r>
    <x v="0"/>
    <x v="141"/>
    <x v="0"/>
    <s v="COTIZACION"/>
    <m/>
    <m/>
    <s v="CO42-CRISTHIAN VILLEGAS"/>
    <x v="30"/>
    <e v="#N/A"/>
    <x v="10"/>
    <x v="16"/>
    <x v="136"/>
    <m/>
    <m/>
    <x v="0"/>
    <m/>
    <x v="146"/>
    <m/>
    <x v="48"/>
    <x v="18"/>
    <x v="10"/>
    <x v="2"/>
    <x v="0"/>
    <x v="15"/>
    <x v="5"/>
    <x v="49"/>
    <x v="0"/>
    <x v="7"/>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66"/>
    <m/>
    <m/>
  </r>
  <r>
    <x v="0"/>
    <x v="141"/>
    <x v="0"/>
    <s v="COTIZACION"/>
    <m/>
    <m/>
    <s v="CO42-CRISTHIAN VILLEGAS"/>
    <x v="30"/>
    <e v="#N/A"/>
    <x v="10"/>
    <x v="16"/>
    <x v="136"/>
    <m/>
    <m/>
    <x v="0"/>
    <m/>
    <x v="146"/>
    <m/>
    <x v="48"/>
    <x v="18"/>
    <x v="10"/>
    <x v="2"/>
    <x v="0"/>
    <x v="15"/>
    <x v="5"/>
    <x v="49"/>
    <x v="0"/>
    <x v="7"/>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7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s v="15-0517-00-572606-0-E"/>
    <m/>
    <n v="17627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7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7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s v="15-0517-00-572606-0-E"/>
    <m/>
    <n v="17627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7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7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7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27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
    <n v="0"/>
    <n v="0"/>
    <n v="0"/>
    <n v="0"/>
    <n v="0"/>
    <d v="1899-12-30T00:00:00"/>
    <m/>
    <m/>
    <m/>
    <m/>
    <m/>
    <m/>
    <n v="0"/>
    <n v="0"/>
    <n v="0"/>
    <n v="0"/>
    <m/>
    <m/>
    <m/>
    <x v="0"/>
    <m/>
    <m/>
    <m/>
    <m/>
    <s v="L"/>
    <m/>
    <s v="OC"/>
    <m/>
    <s v="15-0517-00-572606-0-E"/>
    <m/>
    <n v="17627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6"/>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08"/>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09"/>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1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13"/>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17"/>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18"/>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19"/>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2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22"/>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23"/>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27"/>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28"/>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29"/>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32"/>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33"/>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34"/>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35"/>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36"/>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44"/>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45"/>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46"/>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47"/>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49"/>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52"/>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3"/>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4"/>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5"/>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6"/>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7"/>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8"/>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6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63"/>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64"/>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65"/>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7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73"/>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76"/>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77"/>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78"/>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79"/>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1"/>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2"/>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86"/>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7"/>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8"/>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9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91"/>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92"/>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28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8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
    <n v="0"/>
    <n v="0"/>
    <n v="0"/>
    <n v="0"/>
    <n v="0"/>
    <d v="1899-12-30T00:00:00"/>
    <m/>
    <m/>
    <m/>
    <m/>
    <m/>
    <m/>
    <n v="0"/>
    <n v="0"/>
    <n v="0"/>
    <n v="0"/>
    <m/>
    <m/>
    <m/>
    <x v="0"/>
    <m/>
    <m/>
    <m/>
    <m/>
    <s v="L"/>
    <m/>
    <s v="OC"/>
    <m/>
    <s v="15-0517-00-572606-0-E"/>
    <m/>
    <n v="17628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28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8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8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8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9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0"/>
    <n v="0"/>
    <n v="0"/>
    <n v="0"/>
    <n v="0"/>
    <n v="0"/>
    <d v="1899-12-30T00:00:00"/>
    <m/>
    <m/>
    <m/>
    <m/>
    <m/>
    <m/>
    <n v="0"/>
    <n v="0"/>
    <n v="0"/>
    <n v="0"/>
    <m/>
    <m/>
    <m/>
    <x v="0"/>
    <m/>
    <m/>
    <m/>
    <m/>
    <s v="L"/>
    <m/>
    <s v="OC"/>
    <m/>
    <s v="15-0517-00-572606-0-E"/>
    <m/>
    <n v="17629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5"/>
    <n v="0"/>
    <n v="0"/>
    <n v="0"/>
    <n v="0"/>
    <n v="0"/>
    <d v="1899-12-30T00:00:00"/>
    <m/>
    <m/>
    <m/>
    <m/>
    <m/>
    <m/>
    <n v="0"/>
    <n v="0"/>
    <n v="0"/>
    <n v="0"/>
    <m/>
    <m/>
    <m/>
    <x v="0"/>
    <m/>
    <m/>
    <m/>
    <m/>
    <s v="L"/>
    <m/>
    <s v="OC"/>
    <m/>
    <s v="15-0517-00-572606-0-E"/>
    <m/>
    <n v="17629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9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
    <n v="0"/>
    <n v="0"/>
    <n v="0"/>
    <n v="0"/>
    <n v="0"/>
    <d v="1899-12-30T00:00:00"/>
    <m/>
    <m/>
    <m/>
    <m/>
    <m/>
    <m/>
    <n v="0"/>
    <n v="0"/>
    <n v="0"/>
    <n v="0"/>
    <m/>
    <m/>
    <m/>
    <x v="0"/>
    <m/>
    <m/>
    <m/>
    <m/>
    <s v="L"/>
    <m/>
    <s v="OC"/>
    <m/>
    <s v="15-0517-00-572606-0-E"/>
    <m/>
    <n v="17629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2606-0-E"/>
    <m/>
    <n v="17629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50"/>
    <n v="0"/>
    <n v="0"/>
    <n v="0"/>
    <n v="0"/>
    <n v="0"/>
    <d v="1899-12-30T00:00:00"/>
    <m/>
    <m/>
    <m/>
    <m/>
    <m/>
    <m/>
    <n v="0"/>
    <n v="0"/>
    <n v="0"/>
    <n v="0"/>
    <m/>
    <m/>
    <m/>
    <x v="0"/>
    <m/>
    <m/>
    <m/>
    <m/>
    <s v="L"/>
    <m/>
    <s v="OC"/>
    <m/>
    <s v="15-0517-00-572606-0-E"/>
    <m/>
    <n v="17629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2606-0-E"/>
    <m/>
    <n v="17629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29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m/>
    <s v="OC"/>
    <m/>
    <s v="15-0517-00-572606-0-E"/>
    <m/>
    <n v="17629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m/>
    <s v="OC"/>
    <m/>
    <s v="15-0517-00-572606-0-E"/>
    <m/>
    <n v="17629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29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29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29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0"/>
    <n v="0"/>
    <n v="0"/>
    <n v="0"/>
    <n v="0"/>
    <n v="0"/>
    <d v="1899-12-30T00:00:00"/>
    <m/>
    <m/>
    <m/>
    <m/>
    <m/>
    <m/>
    <n v="0"/>
    <n v="0"/>
    <n v="0"/>
    <n v="0"/>
    <m/>
    <m/>
    <m/>
    <x v="0"/>
    <m/>
    <m/>
    <m/>
    <m/>
    <s v="L"/>
    <m/>
    <s v="OC"/>
    <m/>
    <s v="15-0517-00-572606-0-E"/>
    <m/>
    <n v="17629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2606-0-E"/>
    <m/>
    <n v="17629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9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9"/>
    <n v="0"/>
    <n v="0"/>
    <n v="0"/>
    <n v="0"/>
    <n v="0"/>
    <d v="1899-12-30T00:00:00"/>
    <m/>
    <m/>
    <m/>
    <m/>
    <m/>
    <m/>
    <n v="0"/>
    <n v="0"/>
    <n v="0"/>
    <n v="0"/>
    <m/>
    <m/>
    <m/>
    <x v="0"/>
    <m/>
    <m/>
    <m/>
    <m/>
    <s v="L"/>
    <m/>
    <s v="OC"/>
    <m/>
    <s v="15-0517-00-572606-0-E"/>
    <m/>
    <n v="17629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640"/>
    <n v="0"/>
    <n v="0"/>
    <n v="0"/>
    <n v="0"/>
    <n v="0"/>
    <d v="1899-12-30T00:00:00"/>
    <m/>
    <m/>
    <m/>
    <m/>
    <m/>
    <m/>
    <n v="0"/>
    <n v="0"/>
    <n v="0"/>
    <n v="0"/>
    <m/>
    <m/>
    <m/>
    <x v="0"/>
    <m/>
    <m/>
    <m/>
    <m/>
    <s v="L"/>
    <m/>
    <s v="OC"/>
    <m/>
    <s v="15-0517-00-572606-0-E"/>
    <m/>
    <n v="17629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9"/>
    <n v="0"/>
    <n v="0"/>
    <n v="0"/>
    <n v="0"/>
    <n v="0"/>
    <d v="1899-12-30T00:00:00"/>
    <m/>
    <m/>
    <m/>
    <m/>
    <m/>
    <m/>
    <n v="0"/>
    <n v="0"/>
    <n v="0"/>
    <n v="0"/>
    <m/>
    <m/>
    <m/>
    <x v="0"/>
    <m/>
    <m/>
    <m/>
    <m/>
    <s v="L"/>
    <m/>
    <s v="OC"/>
    <m/>
    <s v="15-0517-00-572606-0-E"/>
    <m/>
    <n v="17629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8"/>
    <n v="0"/>
    <n v="0"/>
    <n v="0"/>
    <n v="0"/>
    <n v="0"/>
    <d v="1899-12-30T00:00:00"/>
    <m/>
    <m/>
    <m/>
    <m/>
    <m/>
    <m/>
    <n v="0"/>
    <n v="0"/>
    <n v="0"/>
    <n v="0"/>
    <m/>
    <m/>
    <m/>
    <x v="0"/>
    <m/>
    <m/>
    <m/>
    <m/>
    <s v="L"/>
    <m/>
    <s v="OC"/>
    <m/>
    <s v="15-0517-00-572606-0-E"/>
    <m/>
    <n v="17629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6"/>
    <n v="0"/>
    <n v="0"/>
    <n v="0"/>
    <n v="0"/>
    <n v="0"/>
    <d v="1899-12-30T00:00:00"/>
    <m/>
    <m/>
    <m/>
    <m/>
    <m/>
    <m/>
    <n v="0"/>
    <n v="0"/>
    <n v="0"/>
    <n v="0"/>
    <m/>
    <m/>
    <m/>
    <x v="0"/>
    <m/>
    <m/>
    <m/>
    <m/>
    <s v="L"/>
    <m/>
    <s v="OC"/>
    <m/>
    <s v="15-0517-00-572606-0-E"/>
    <m/>
    <n v="17629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90"/>
    <n v="0"/>
    <n v="0"/>
    <n v="0"/>
    <n v="0"/>
    <n v="0"/>
    <d v="1899-12-30T00:00:00"/>
    <m/>
    <m/>
    <m/>
    <m/>
    <m/>
    <m/>
    <n v="0"/>
    <n v="0"/>
    <n v="0"/>
    <n v="0"/>
    <m/>
    <m/>
    <m/>
    <x v="0"/>
    <m/>
    <m/>
    <m/>
    <m/>
    <s v="L"/>
    <m/>
    <s v="OC"/>
    <m/>
    <s v="15-0517-00-572606-0-E"/>
    <m/>
    <n v="17629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90"/>
    <n v="0"/>
    <n v="0"/>
    <n v="0"/>
    <n v="0"/>
    <n v="0"/>
    <d v="1899-12-30T00:00:00"/>
    <m/>
    <m/>
    <m/>
    <m/>
    <m/>
    <m/>
    <n v="0"/>
    <n v="0"/>
    <n v="0"/>
    <n v="0"/>
    <m/>
    <m/>
    <m/>
    <x v="0"/>
    <m/>
    <m/>
    <m/>
    <m/>
    <s v="L"/>
    <m/>
    <s v="OC"/>
    <m/>
    <s v="15-0517-00-572606-0-E"/>
    <m/>
    <n v="17629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
    <n v="0"/>
    <n v="0"/>
    <n v="0"/>
    <n v="0"/>
    <n v="0"/>
    <d v="1899-12-30T00:00:00"/>
    <m/>
    <m/>
    <m/>
    <m/>
    <m/>
    <m/>
    <n v="0"/>
    <n v="0"/>
    <n v="0"/>
    <n v="0"/>
    <m/>
    <m/>
    <m/>
    <x v="0"/>
    <m/>
    <m/>
    <m/>
    <m/>
    <s v="L"/>
    <m/>
    <s v="OC"/>
    <m/>
    <s v="15-0517-00-572606-0-E"/>
    <m/>
    <n v="17629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4"/>
    <n v="0"/>
    <n v="0"/>
    <n v="0"/>
    <n v="0"/>
    <n v="0"/>
    <d v="1899-12-30T00:00:00"/>
    <m/>
    <m/>
    <m/>
    <m/>
    <m/>
    <m/>
    <n v="0"/>
    <n v="0"/>
    <n v="0"/>
    <n v="0"/>
    <m/>
    <m/>
    <m/>
    <x v="0"/>
    <m/>
    <m/>
    <m/>
    <m/>
    <s v="L"/>
    <m/>
    <s v="OC"/>
    <m/>
    <s v="15-0517-00-572606-0-E"/>
    <m/>
    <n v="17629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29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29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29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9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29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m/>
    <s v="OC"/>
    <m/>
    <s v="15-0517-00-572606-0-E"/>
    <m/>
    <n v="17629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0"/>
    <n v="0"/>
    <n v="0"/>
    <n v="0"/>
    <n v="0"/>
    <n v="0"/>
    <d v="1899-12-30T00:00:00"/>
    <m/>
    <m/>
    <m/>
    <m/>
    <m/>
    <m/>
    <n v="0"/>
    <n v="0"/>
    <n v="0"/>
    <n v="0"/>
    <m/>
    <m/>
    <m/>
    <x v="0"/>
    <m/>
    <m/>
    <m/>
    <m/>
    <s v="L"/>
    <m/>
    <s v="OC"/>
    <m/>
    <s v="15-0517-00-572606-0-E"/>
    <m/>
    <n v="17629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m/>
    <s v="OC"/>
    <m/>
    <s v="15-0517-00-572606-0-E"/>
    <m/>
    <n v="17629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0"/>
    <n v="0"/>
    <n v="0"/>
    <n v="0"/>
    <n v="0"/>
    <n v="0"/>
    <d v="1899-12-30T00:00:00"/>
    <m/>
    <m/>
    <m/>
    <m/>
    <m/>
    <m/>
    <n v="0"/>
    <n v="0"/>
    <n v="0"/>
    <n v="0"/>
    <m/>
    <m/>
    <m/>
    <x v="0"/>
    <m/>
    <m/>
    <m/>
    <m/>
    <s v="L"/>
    <m/>
    <s v="OC"/>
    <m/>
    <s v="15-0517-00-572606-0-E"/>
    <m/>
    <n v="17629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2606-0-E"/>
    <m/>
    <n v="17629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2606-0-E"/>
    <m/>
    <n v="17629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0"/>
    <n v="0"/>
    <n v="0"/>
    <n v="0"/>
    <n v="0"/>
    <n v="0"/>
    <d v="1899-12-30T00:00:00"/>
    <m/>
    <m/>
    <m/>
    <m/>
    <m/>
    <m/>
    <n v="0"/>
    <n v="0"/>
    <n v="0"/>
    <n v="0"/>
    <m/>
    <m/>
    <m/>
    <x v="0"/>
    <m/>
    <m/>
    <m/>
    <m/>
    <s v="L"/>
    <m/>
    <s v="OC"/>
    <m/>
    <s v="15-0517-00-572606-0-E"/>
    <m/>
    <n v="17629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29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0"/>
    <n v="0"/>
    <n v="0"/>
    <n v="0"/>
    <n v="0"/>
    <n v="0"/>
    <d v="1899-12-30T00:00:00"/>
    <m/>
    <m/>
    <m/>
    <m/>
    <m/>
    <m/>
    <n v="0"/>
    <n v="0"/>
    <n v="0"/>
    <n v="0"/>
    <m/>
    <m/>
    <m/>
    <x v="0"/>
    <m/>
    <m/>
    <m/>
    <m/>
    <s v="L"/>
    <m/>
    <s v="OC"/>
    <m/>
    <s v="15-0517-00-572606-0-E"/>
    <m/>
    <n v="17629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
    <n v="0"/>
    <n v="0"/>
    <n v="0"/>
    <n v="0"/>
    <n v="0"/>
    <d v="1899-12-30T00:00:00"/>
    <m/>
    <m/>
    <m/>
    <m/>
    <m/>
    <m/>
    <n v="0"/>
    <n v="0"/>
    <n v="0"/>
    <n v="0"/>
    <m/>
    <m/>
    <m/>
    <x v="0"/>
    <m/>
    <m/>
    <m/>
    <m/>
    <s v="L"/>
    <m/>
    <s v="OC"/>
    <m/>
    <s v="15-0517-00-572606-0-E"/>
    <m/>
    <n v="17629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29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9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29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
    <n v="0"/>
    <n v="0"/>
    <n v="0"/>
    <n v="0"/>
    <n v="0"/>
    <d v="1899-12-30T00:00:00"/>
    <m/>
    <m/>
    <m/>
    <m/>
    <m/>
    <m/>
    <n v="0"/>
    <n v="0"/>
    <n v="0"/>
    <n v="0"/>
    <m/>
    <m/>
    <m/>
    <x v="0"/>
    <m/>
    <m/>
    <m/>
    <m/>
    <s v="L"/>
    <m/>
    <s v="OC"/>
    <m/>
    <s v="15-0517-00-572606-0-E"/>
    <m/>
    <n v="17629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29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29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
    <n v="0"/>
    <n v="0"/>
    <n v="0"/>
    <n v="0"/>
    <n v="0"/>
    <d v="1899-12-30T00:00:00"/>
    <m/>
    <m/>
    <m/>
    <m/>
    <m/>
    <m/>
    <n v="0"/>
    <n v="0"/>
    <n v="0"/>
    <n v="0"/>
    <m/>
    <m/>
    <m/>
    <x v="0"/>
    <m/>
    <m/>
    <m/>
    <m/>
    <s v="L"/>
    <m/>
    <s v="OC"/>
    <m/>
    <s v="15-0517-00-572606-0-E"/>
    <m/>
    <n v="17629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29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29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29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0"/>
    <n v="0"/>
    <n v="0"/>
    <n v="0"/>
    <n v="0"/>
    <n v="0"/>
    <d v="1899-12-30T00:00:00"/>
    <m/>
    <m/>
    <m/>
    <m/>
    <m/>
    <m/>
    <n v="0"/>
    <n v="0"/>
    <n v="0"/>
    <n v="0"/>
    <m/>
    <m/>
    <m/>
    <x v="0"/>
    <m/>
    <m/>
    <m/>
    <m/>
    <s v="L"/>
    <m/>
    <s v="OC"/>
    <m/>
    <s v="15-0517-00-572606-0-E"/>
    <m/>
    <n v="17630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60"/>
    <n v="0"/>
    <n v="0"/>
    <n v="0"/>
    <n v="0"/>
    <n v="0"/>
    <d v="1899-12-30T00:00:00"/>
    <m/>
    <m/>
    <m/>
    <m/>
    <m/>
    <m/>
    <n v="0"/>
    <n v="0"/>
    <n v="0"/>
    <n v="0"/>
    <m/>
    <m/>
    <m/>
    <x v="0"/>
    <m/>
    <m/>
    <m/>
    <m/>
    <s v="L"/>
    <m/>
    <s v="OC"/>
    <m/>
    <s v="15-0517-00-572606-0-E"/>
    <m/>
    <n v="17630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0"/>
    <n v="0"/>
    <n v="0"/>
    <n v="0"/>
    <n v="0"/>
    <n v="0"/>
    <d v="1899-12-30T00:00:00"/>
    <m/>
    <m/>
    <m/>
    <m/>
    <m/>
    <m/>
    <n v="0"/>
    <n v="0"/>
    <n v="0"/>
    <n v="0"/>
    <m/>
    <m/>
    <m/>
    <x v="0"/>
    <m/>
    <m/>
    <m/>
    <m/>
    <s v="L"/>
    <m/>
    <s v="OC"/>
    <m/>
    <s v="15-0517-00-572606-0-E"/>
    <m/>
    <n v="17630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0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30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
    <n v="0"/>
    <n v="0"/>
    <n v="0"/>
    <n v="0"/>
    <n v="0"/>
    <d v="1899-12-30T00:00:00"/>
    <m/>
    <m/>
    <m/>
    <m/>
    <m/>
    <m/>
    <n v="0"/>
    <n v="0"/>
    <n v="0"/>
    <n v="0"/>
    <m/>
    <m/>
    <m/>
    <x v="0"/>
    <m/>
    <m/>
    <m/>
    <m/>
    <s v="L"/>
    <m/>
    <s v="OC"/>
    <m/>
    <s v="15-0517-00-572606-0-E"/>
    <m/>
    <n v="17630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30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8"/>
    <n v="0"/>
    <n v="0"/>
    <n v="0"/>
    <s v=" "/>
    <n v="0"/>
    <n v="0"/>
    <m/>
    <n v="0"/>
    <m/>
    <m/>
    <m/>
    <n v="0"/>
    <n v="0"/>
    <n v="0"/>
    <n v="0"/>
    <n v="0"/>
    <d v="1899-12-30T00:00:00"/>
    <m/>
    <m/>
    <m/>
    <m/>
    <m/>
    <m/>
    <n v="0"/>
    <n v="0"/>
    <n v="0"/>
    <n v="0"/>
    <m/>
    <m/>
    <m/>
    <x v="0"/>
    <m/>
    <m/>
    <m/>
    <m/>
    <s v="L"/>
    <m/>
    <s v="OC"/>
    <m/>
    <s v="15-0517-00-572606-0-E"/>
    <m/>
    <n v="17630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59"/>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3060"/>
    <m/>
    <m/>
  </r>
  <r>
    <x v="0"/>
    <x v="141"/>
    <x v="0"/>
    <s v="COTIZACION"/>
    <m/>
    <m/>
    <s v="CO42-CRISTHIAN VILLEGAS"/>
    <x v="30"/>
    <e v="#N/A"/>
    <x v="10"/>
    <x v="16"/>
    <x v="136"/>
    <m/>
    <m/>
    <x v="0"/>
    <m/>
    <x v="146"/>
    <m/>
    <x v="48"/>
    <x v="18"/>
    <x v="10"/>
    <x v="2"/>
    <x v="0"/>
    <x v="15"/>
    <x v="5"/>
    <x v="49"/>
    <x v="0"/>
    <x v="1"/>
    <x v="1"/>
    <x v="17"/>
    <x v="7"/>
    <x v="3"/>
    <m/>
    <x v="9"/>
    <x v="5"/>
    <x v="9"/>
    <x v="18"/>
    <x v="9"/>
    <m/>
    <x v="115"/>
    <x v="4"/>
    <x v="16"/>
    <x v="0"/>
    <m/>
    <x v="5"/>
    <m/>
    <x v="4"/>
    <m/>
    <s v="COLQUIRI"/>
    <m/>
    <m/>
    <x v="147"/>
    <n v="0"/>
    <n v="0"/>
    <n v="0"/>
    <s v=" "/>
    <n v="0"/>
    <n v="0"/>
    <m/>
    <n v="0"/>
    <m/>
    <m/>
    <m/>
    <n v="0"/>
    <n v="0"/>
    <n v="0"/>
    <n v="0"/>
    <n v="0"/>
    <d v="1899-12-30T00:00:00"/>
    <m/>
    <m/>
    <m/>
    <m/>
    <m/>
    <m/>
    <n v="0"/>
    <n v="0"/>
    <n v="0"/>
    <n v="0"/>
    <m/>
    <m/>
    <m/>
    <x v="0"/>
    <m/>
    <m/>
    <m/>
    <m/>
    <s v="L"/>
    <m/>
    <s v="OC"/>
    <m/>
    <s v="15-0517-00-572606-0-E"/>
    <m/>
    <n v="17630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0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0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0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0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
    <n v="0"/>
    <n v="0"/>
    <n v="0"/>
    <n v="0"/>
    <n v="0"/>
    <d v="1899-12-30T00:00:00"/>
    <m/>
    <m/>
    <m/>
    <m/>
    <m/>
    <m/>
    <n v="0"/>
    <n v="0"/>
    <n v="0"/>
    <n v="0"/>
    <m/>
    <m/>
    <m/>
    <x v="0"/>
    <m/>
    <m/>
    <m/>
    <m/>
    <s v="L"/>
    <m/>
    <s v="OC"/>
    <m/>
    <s v="15-0517-00-572606-0-E"/>
    <m/>
    <n v="17631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31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31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1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1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6"/>
    <n v="0"/>
    <n v="0"/>
    <n v="0"/>
    <n v="0"/>
    <n v="0"/>
    <d v="1899-12-30T00:00:00"/>
    <m/>
    <m/>
    <m/>
    <m/>
    <m/>
    <m/>
    <n v="0"/>
    <n v="0"/>
    <n v="0"/>
    <n v="0"/>
    <m/>
    <m/>
    <m/>
    <x v="0"/>
    <m/>
    <m/>
    <m/>
    <m/>
    <s v="L"/>
    <m/>
    <s v="OC"/>
    <m/>
    <s v="15-0517-00-572606-0-E"/>
    <m/>
    <n v="17631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6"/>
    <n v="0"/>
    <n v="0"/>
    <n v="0"/>
    <n v="0"/>
    <n v="0"/>
    <d v="1899-12-30T00:00:00"/>
    <m/>
    <m/>
    <m/>
    <m/>
    <m/>
    <m/>
    <n v="0"/>
    <n v="0"/>
    <n v="0"/>
    <n v="0"/>
    <m/>
    <m/>
    <m/>
    <x v="0"/>
    <m/>
    <m/>
    <m/>
    <m/>
    <s v="L"/>
    <m/>
    <s v="OC"/>
    <m/>
    <s v="15-0517-00-572606-0-E"/>
    <m/>
    <n v="17631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1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31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96"/>
    <n v="0"/>
    <n v="0"/>
    <n v="0"/>
    <n v="0"/>
    <n v="0"/>
    <d v="1899-12-30T00:00:00"/>
    <m/>
    <m/>
    <m/>
    <m/>
    <m/>
    <m/>
    <n v="0"/>
    <n v="0"/>
    <n v="0"/>
    <n v="0"/>
    <m/>
    <m/>
    <m/>
    <x v="0"/>
    <m/>
    <m/>
    <m/>
    <m/>
    <s v="L"/>
    <m/>
    <s v="OC"/>
    <m/>
    <s v="15-0517-00-572606-0-E"/>
    <m/>
    <n v="17631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0"/>
    <n v="0"/>
    <n v="0"/>
    <n v="0"/>
    <n v="0"/>
    <n v="0"/>
    <d v="1899-12-30T00:00:00"/>
    <m/>
    <m/>
    <m/>
    <m/>
    <m/>
    <m/>
    <n v="0"/>
    <n v="0"/>
    <n v="0"/>
    <n v="0"/>
    <m/>
    <m/>
    <m/>
    <x v="0"/>
    <m/>
    <m/>
    <m/>
    <m/>
    <s v="L"/>
    <m/>
    <s v="OC"/>
    <m/>
    <s v="15-0517-00-572606-0-E"/>
    <m/>
    <n v="17631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1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1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1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32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32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32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32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5"/>
    <n v="0"/>
    <n v="0"/>
    <n v="0"/>
    <n v="0"/>
    <n v="0"/>
    <d v="1899-12-30T00:00:00"/>
    <m/>
    <m/>
    <m/>
    <m/>
    <m/>
    <m/>
    <n v="0"/>
    <n v="0"/>
    <n v="0"/>
    <n v="0"/>
    <m/>
    <m/>
    <m/>
    <x v="0"/>
    <m/>
    <m/>
    <m/>
    <m/>
    <s v="L"/>
    <m/>
    <s v="OC"/>
    <m/>
    <s v="15-0517-00-572606-0-E"/>
    <m/>
    <n v="17632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2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s v="15-0517-00-572606-0-E"/>
    <m/>
    <n v="17633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8"/>
    <n v="0"/>
    <n v="0"/>
    <n v="0"/>
    <n v="0"/>
    <n v="0"/>
    <d v="1899-12-30T00:00:00"/>
    <m/>
    <m/>
    <m/>
    <m/>
    <m/>
    <m/>
    <n v="0"/>
    <n v="0"/>
    <n v="0"/>
    <n v="0"/>
    <m/>
    <m/>
    <m/>
    <x v="0"/>
    <m/>
    <m/>
    <m/>
    <m/>
    <s v="L"/>
    <m/>
    <s v="OC"/>
    <m/>
    <s v="15-0517-00-572606-0-E"/>
    <m/>
    <n v="1763391"/>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92"/>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393"/>
    <m/>
    <m/>
  </r>
  <r>
    <x v="0"/>
    <x v="141"/>
    <x v="0"/>
    <s v="COTIZACION"/>
    <m/>
    <m/>
    <s v="CO42-CRISTHIAN VILLEGAS"/>
    <x v="30"/>
    <e v="#N/A"/>
    <x v="10"/>
    <x v="16"/>
    <x v="136"/>
    <m/>
    <m/>
    <x v="0"/>
    <m/>
    <x v="146"/>
    <m/>
    <x v="48"/>
    <x v="18"/>
    <x v="10"/>
    <x v="2"/>
    <x v="0"/>
    <x v="15"/>
    <x v="5"/>
    <x v="49"/>
    <x v="0"/>
    <x v="4"/>
    <x v="3"/>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394"/>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39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3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3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3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4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7"/>
    <n v="0"/>
    <n v="0"/>
    <n v="0"/>
    <n v="0"/>
    <n v="0"/>
    <d v="1899-12-30T00:00:00"/>
    <m/>
    <m/>
    <m/>
    <m/>
    <m/>
    <m/>
    <n v="0"/>
    <n v="0"/>
    <n v="0"/>
    <n v="0"/>
    <m/>
    <m/>
    <m/>
    <x v="0"/>
    <m/>
    <m/>
    <m/>
    <m/>
    <s v="L"/>
    <m/>
    <s v="OC"/>
    <m/>
    <s v="15-0517-00-572606-0-E"/>
    <m/>
    <n v="17634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50"/>
    <n v="0"/>
    <n v="0"/>
    <n v="0"/>
    <n v="0"/>
    <n v="0"/>
    <d v="1899-12-30T00:00:00"/>
    <m/>
    <m/>
    <m/>
    <m/>
    <m/>
    <m/>
    <n v="0"/>
    <n v="0"/>
    <n v="0"/>
    <n v="0"/>
    <m/>
    <m/>
    <m/>
    <x v="0"/>
    <m/>
    <m/>
    <m/>
    <m/>
    <s v="L"/>
    <m/>
    <s v="OC"/>
    <m/>
    <s v="15-0517-00-572606-0-E"/>
    <m/>
    <n v="17634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m/>
    <s v="OC"/>
    <m/>
    <s v="15-0517-00-572606-0-E"/>
    <m/>
    <n v="17634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
    <n v="0"/>
    <n v="0"/>
    <n v="0"/>
    <n v="0"/>
    <n v="0"/>
    <d v="1899-12-30T00:00:00"/>
    <m/>
    <m/>
    <m/>
    <m/>
    <m/>
    <m/>
    <n v="0"/>
    <n v="0"/>
    <n v="0"/>
    <n v="0"/>
    <m/>
    <m/>
    <m/>
    <x v="0"/>
    <m/>
    <m/>
    <m/>
    <m/>
    <s v="L"/>
    <m/>
    <s v="OC"/>
    <m/>
    <s v="15-0517-00-572606-0-E"/>
    <m/>
    <n v="17634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4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4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4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
    <n v="0"/>
    <n v="0"/>
    <n v="0"/>
    <n v="0"/>
    <n v="0"/>
    <d v="1899-12-30T00:00:00"/>
    <m/>
    <m/>
    <m/>
    <m/>
    <m/>
    <m/>
    <n v="0"/>
    <n v="0"/>
    <n v="0"/>
    <n v="0"/>
    <m/>
    <m/>
    <m/>
    <x v="0"/>
    <m/>
    <m/>
    <m/>
    <m/>
    <s v="L"/>
    <m/>
    <s v="OC"/>
    <m/>
    <s v="15-0517-00-572606-0-E"/>
    <m/>
    <n v="17634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5"/>
    <n v="0"/>
    <n v="0"/>
    <n v="0"/>
    <n v="0"/>
    <n v="0"/>
    <d v="1899-12-30T00:00:00"/>
    <m/>
    <m/>
    <m/>
    <m/>
    <m/>
    <m/>
    <n v="0"/>
    <n v="0"/>
    <n v="0"/>
    <n v="0"/>
    <m/>
    <m/>
    <m/>
    <x v="0"/>
    <m/>
    <m/>
    <m/>
    <m/>
    <s v="L"/>
    <m/>
    <s v="OC"/>
    <m/>
    <s v="15-0517-00-572606-0-E"/>
    <m/>
    <n v="17634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5"/>
    <n v="0"/>
    <n v="0"/>
    <n v="0"/>
    <n v="0"/>
    <n v="0"/>
    <d v="1899-12-30T00:00:00"/>
    <m/>
    <m/>
    <m/>
    <m/>
    <m/>
    <m/>
    <n v="0"/>
    <n v="0"/>
    <n v="0"/>
    <n v="0"/>
    <m/>
    <m/>
    <m/>
    <x v="0"/>
    <m/>
    <m/>
    <m/>
    <m/>
    <s v="L"/>
    <m/>
    <s v="OC"/>
    <m/>
    <s v="15-0517-00-572606-0-E"/>
    <m/>
    <n v="17634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34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34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
    <n v="0"/>
    <n v="0"/>
    <n v="0"/>
    <n v="0"/>
    <n v="0"/>
    <d v="1899-12-30T00:00:00"/>
    <m/>
    <m/>
    <m/>
    <m/>
    <m/>
    <m/>
    <n v="0"/>
    <n v="0"/>
    <n v="0"/>
    <n v="0"/>
    <m/>
    <m/>
    <m/>
    <x v="0"/>
    <m/>
    <m/>
    <m/>
    <m/>
    <s v="L"/>
    <m/>
    <s v="OC"/>
    <m/>
    <s v="15-0517-00-572606-0-E"/>
    <m/>
    <n v="17634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00"/>
    <n v="0"/>
    <n v="0"/>
    <n v="0"/>
    <n v="0"/>
    <n v="0"/>
    <d v="1899-12-30T00:00:00"/>
    <m/>
    <m/>
    <m/>
    <m/>
    <m/>
    <m/>
    <n v="0"/>
    <n v="0"/>
    <n v="0"/>
    <n v="0"/>
    <m/>
    <m/>
    <m/>
    <x v="0"/>
    <m/>
    <m/>
    <m/>
    <m/>
    <s v="L"/>
    <m/>
    <s v="OC"/>
    <m/>
    <s v="15-0517-00-572606-0-E"/>
    <m/>
    <n v="17634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0"/>
    <n v="0"/>
    <n v="0"/>
    <n v="0"/>
    <n v="0"/>
    <n v="0"/>
    <d v="1899-12-30T00:00:00"/>
    <m/>
    <m/>
    <m/>
    <m/>
    <m/>
    <m/>
    <n v="0"/>
    <n v="0"/>
    <n v="0"/>
    <n v="0"/>
    <m/>
    <m/>
    <m/>
    <x v="0"/>
    <m/>
    <m/>
    <m/>
    <m/>
    <s v="L"/>
    <m/>
    <s v="OC"/>
    <m/>
    <s v="15-0517-00-572606-0-E"/>
    <m/>
    <n v="17634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0"/>
    <n v="0"/>
    <n v="0"/>
    <n v="0"/>
    <n v="0"/>
    <n v="0"/>
    <d v="1899-12-30T00:00:00"/>
    <m/>
    <m/>
    <m/>
    <m/>
    <m/>
    <m/>
    <n v="0"/>
    <n v="0"/>
    <n v="0"/>
    <n v="0"/>
    <m/>
    <m/>
    <m/>
    <x v="0"/>
    <m/>
    <m/>
    <m/>
    <m/>
    <s v="L"/>
    <m/>
    <s v="OC"/>
    <m/>
    <s v="15-0517-00-572606-0-E"/>
    <m/>
    <n v="17634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00"/>
    <n v="0"/>
    <n v="0"/>
    <n v="0"/>
    <n v="0"/>
    <n v="0"/>
    <d v="1899-12-30T00:00:00"/>
    <m/>
    <m/>
    <m/>
    <m/>
    <m/>
    <m/>
    <n v="0"/>
    <n v="0"/>
    <n v="0"/>
    <n v="0"/>
    <m/>
    <m/>
    <m/>
    <x v="0"/>
    <m/>
    <m/>
    <m/>
    <m/>
    <s v="L"/>
    <m/>
    <s v="OC"/>
    <m/>
    <s v="15-0517-00-572606-0-E"/>
    <m/>
    <n v="17634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4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30"/>
    <n v="0"/>
    <n v="0"/>
    <n v="0"/>
    <n v="0"/>
    <n v="0"/>
    <d v="1899-12-30T00:00:00"/>
    <m/>
    <m/>
    <m/>
    <m/>
    <m/>
    <m/>
    <n v="0"/>
    <n v="0"/>
    <n v="0"/>
    <n v="0"/>
    <m/>
    <m/>
    <m/>
    <x v="0"/>
    <m/>
    <m/>
    <m/>
    <m/>
    <s v="L"/>
    <m/>
    <s v="OC"/>
    <m/>
    <s v="15-0517-00-572606-0-E"/>
    <m/>
    <n v="17634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4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
    <n v="0"/>
    <n v="0"/>
    <n v="0"/>
    <n v="0"/>
    <n v="0"/>
    <d v="1899-12-30T00:00:00"/>
    <m/>
    <m/>
    <m/>
    <m/>
    <m/>
    <m/>
    <n v="0"/>
    <n v="0"/>
    <n v="0"/>
    <n v="0"/>
    <m/>
    <m/>
    <m/>
    <x v="0"/>
    <m/>
    <m/>
    <m/>
    <m/>
    <s v="L"/>
    <m/>
    <s v="OC"/>
    <m/>
    <s v="15-0517-00-572606-0-E"/>
    <m/>
    <n v="17634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4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00"/>
    <n v="0"/>
    <n v="0"/>
    <n v="0"/>
    <n v="0"/>
    <n v="0"/>
    <d v="1899-12-30T00:00:00"/>
    <m/>
    <m/>
    <m/>
    <m/>
    <m/>
    <m/>
    <n v="0"/>
    <n v="0"/>
    <n v="0"/>
    <n v="0"/>
    <m/>
    <m/>
    <m/>
    <x v="0"/>
    <m/>
    <m/>
    <m/>
    <m/>
    <s v="L"/>
    <m/>
    <s v="OC"/>
    <m/>
    <s v="15-0517-00-572606-0-E"/>
    <m/>
    <n v="17634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67"/>
    <n v="0"/>
    <n v="0"/>
    <n v="0"/>
    <n v="0"/>
    <n v="0"/>
    <d v="1899-12-30T00:00:00"/>
    <m/>
    <m/>
    <m/>
    <m/>
    <m/>
    <m/>
    <n v="0"/>
    <n v="0"/>
    <n v="0"/>
    <n v="0"/>
    <m/>
    <m/>
    <m/>
    <x v="0"/>
    <m/>
    <m/>
    <m/>
    <m/>
    <s v="L"/>
    <m/>
    <s v="OC"/>
    <m/>
    <s v="15-0517-00-572606-0-E"/>
    <m/>
    <n v="17634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367"/>
    <n v="0"/>
    <n v="0"/>
    <n v="0"/>
    <n v="0"/>
    <n v="0"/>
    <d v="1899-12-30T00:00:00"/>
    <m/>
    <m/>
    <m/>
    <m/>
    <m/>
    <m/>
    <n v="0"/>
    <n v="0"/>
    <n v="0"/>
    <n v="0"/>
    <m/>
    <m/>
    <m/>
    <x v="0"/>
    <m/>
    <m/>
    <m/>
    <m/>
    <s v="L"/>
    <m/>
    <s v="OC"/>
    <m/>
    <s v="15-0517-00-572606-0-E"/>
    <m/>
    <n v="1763495"/>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496"/>
    <m/>
    <m/>
  </r>
  <r>
    <x v="0"/>
    <x v="141"/>
    <x v="0"/>
    <s v="COTIZACION"/>
    <m/>
    <m/>
    <s v="CO42-CRISTHIAN VILLEGAS"/>
    <x v="30"/>
    <e v="#N/A"/>
    <x v="10"/>
    <x v="16"/>
    <x v="136"/>
    <m/>
    <m/>
    <x v="0"/>
    <m/>
    <x v="146"/>
    <m/>
    <x v="48"/>
    <x v="18"/>
    <x v="10"/>
    <x v="2"/>
    <x v="0"/>
    <x v="15"/>
    <x v="5"/>
    <x v="49"/>
    <x v="0"/>
    <x v="4"/>
    <x v="3"/>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497"/>
    <m/>
    <m/>
  </r>
  <r>
    <x v="0"/>
    <x v="141"/>
    <x v="0"/>
    <s v="COTIZACION"/>
    <m/>
    <m/>
    <s v="CO42-CRISTHIAN VILLEGAS"/>
    <x v="30"/>
    <e v="#N/A"/>
    <x v="10"/>
    <x v="16"/>
    <x v="136"/>
    <m/>
    <m/>
    <x v="0"/>
    <m/>
    <x v="146"/>
    <m/>
    <x v="48"/>
    <x v="18"/>
    <x v="10"/>
    <x v="2"/>
    <x v="0"/>
    <x v="15"/>
    <x v="5"/>
    <x v="49"/>
    <x v="0"/>
    <x v="6"/>
    <x v="5"/>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4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0"/>
    <n v="0"/>
    <n v="0"/>
    <n v="0"/>
    <n v="0"/>
    <n v="0"/>
    <d v="1899-12-30T00:00:00"/>
    <m/>
    <m/>
    <m/>
    <m/>
    <m/>
    <m/>
    <n v="0"/>
    <n v="0"/>
    <n v="0"/>
    <n v="0"/>
    <m/>
    <m/>
    <m/>
    <x v="0"/>
    <m/>
    <m/>
    <m/>
    <m/>
    <s v="L"/>
    <m/>
    <s v="OC"/>
    <m/>
    <s v="15-0517-00-572606-0-E"/>
    <m/>
    <n v="17635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5"/>
    <n v="0"/>
    <n v="0"/>
    <n v="0"/>
    <n v="0"/>
    <n v="0"/>
    <d v="1899-12-30T00:00:00"/>
    <m/>
    <m/>
    <m/>
    <m/>
    <m/>
    <m/>
    <n v="0"/>
    <n v="0"/>
    <n v="0"/>
    <n v="0"/>
    <m/>
    <m/>
    <m/>
    <x v="0"/>
    <m/>
    <m/>
    <m/>
    <m/>
    <s v="L"/>
    <m/>
    <s v="OC"/>
    <m/>
    <s v="15-0517-00-572606-0-E"/>
    <m/>
    <n v="17635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4"/>
    <n v="0"/>
    <n v="0"/>
    <n v="0"/>
    <n v="0"/>
    <n v="0"/>
    <d v="1899-12-30T00:00:00"/>
    <m/>
    <m/>
    <m/>
    <m/>
    <m/>
    <m/>
    <n v="0"/>
    <n v="0"/>
    <n v="0"/>
    <n v="0"/>
    <m/>
    <m/>
    <m/>
    <x v="0"/>
    <m/>
    <m/>
    <m/>
    <m/>
    <s v="L"/>
    <m/>
    <s v="OC"/>
    <m/>
    <s v="15-0517-00-572606-0-E"/>
    <m/>
    <n v="17635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35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35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2"/>
    <m/>
    <m/>
  </r>
  <r>
    <x v="0"/>
    <x v="141"/>
    <x v="0"/>
    <s v="COTIZACION"/>
    <m/>
    <m/>
    <s v="CO42-CRISTHIAN VILLEGAS"/>
    <x v="30"/>
    <e v="#N/A"/>
    <x v="10"/>
    <x v="16"/>
    <x v="136"/>
    <m/>
    <m/>
    <x v="0"/>
    <m/>
    <x v="146"/>
    <m/>
    <x v="48"/>
    <x v="18"/>
    <x v="10"/>
    <x v="2"/>
    <x v="0"/>
    <x v="15"/>
    <x v="5"/>
    <x v="49"/>
    <x v="0"/>
    <x v="1"/>
    <x v="7"/>
    <x v="17"/>
    <x v="7"/>
    <x v="3"/>
    <m/>
    <x v="9"/>
    <x v="5"/>
    <x v="9"/>
    <x v="18"/>
    <x v="9"/>
    <m/>
    <x v="18"/>
    <x v="4"/>
    <x v="16"/>
    <x v="0"/>
    <m/>
    <x v="5"/>
    <m/>
    <x v="4"/>
    <m/>
    <s v="COLQUIRI"/>
    <m/>
    <m/>
    <x v="147"/>
    <n v="0"/>
    <n v="0"/>
    <n v="0"/>
    <s v=" "/>
    <n v="0"/>
    <n v="0"/>
    <m/>
    <n v="0"/>
    <m/>
    <m/>
    <n v="1"/>
    <n v="0"/>
    <n v="0"/>
    <n v="0"/>
    <n v="0"/>
    <n v="0"/>
    <d v="1899-12-30T00:00:00"/>
    <m/>
    <m/>
    <m/>
    <m/>
    <m/>
    <m/>
    <n v="0"/>
    <n v="0"/>
    <n v="0"/>
    <n v="0"/>
    <m/>
    <m/>
    <m/>
    <x v="0"/>
    <m/>
    <m/>
    <m/>
    <m/>
    <s v="L"/>
    <m/>
    <s v="OC"/>
    <m/>
    <s v="15-0517-00-572606-0-E"/>
    <m/>
    <n v="17635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5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6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7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8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5"/>
    <m/>
    <m/>
  </r>
  <r>
    <x v="0"/>
    <x v="141"/>
    <x v="0"/>
    <s v="COTIZACION"/>
    <m/>
    <m/>
    <s v="CO42-CRISTHIAN VILLEGAS"/>
    <x v="30"/>
    <e v="#N/A"/>
    <x v="10"/>
    <x v="16"/>
    <x v="136"/>
    <m/>
    <m/>
    <x v="0"/>
    <m/>
    <x v="146"/>
    <m/>
    <x v="48"/>
    <x v="18"/>
    <x v="10"/>
    <x v="2"/>
    <x v="0"/>
    <x v="15"/>
    <x v="5"/>
    <x v="49"/>
    <x v="0"/>
    <x v="7"/>
    <x v="1"/>
    <x v="17"/>
    <x v="7"/>
    <x v="3"/>
    <m/>
    <x v="9"/>
    <x v="5"/>
    <x v="9"/>
    <x v="18"/>
    <x v="9"/>
    <m/>
    <x v="18"/>
    <x v="4"/>
    <x v="16"/>
    <x v="0"/>
    <m/>
    <x v="5"/>
    <m/>
    <x v="4"/>
    <m/>
    <s v="COLQUIRI"/>
    <m/>
    <m/>
    <x v="147"/>
    <n v="0"/>
    <n v="0"/>
    <n v="0"/>
    <s v=" "/>
    <n v="0"/>
    <n v="0"/>
    <m/>
    <n v="0"/>
    <m/>
    <m/>
    <n v="256"/>
    <n v="0"/>
    <n v="0"/>
    <n v="0"/>
    <n v="0"/>
    <n v="0"/>
    <d v="1899-12-30T00:00:00"/>
    <m/>
    <m/>
    <m/>
    <m/>
    <m/>
    <m/>
    <n v="0"/>
    <n v="0"/>
    <n v="0"/>
    <n v="0"/>
    <m/>
    <m/>
    <m/>
    <x v="0"/>
    <m/>
    <m/>
    <m/>
    <m/>
    <s v="L"/>
    <m/>
    <s v="OC"/>
    <m/>
    <s v="15-0517-00-572606-0-E"/>
    <m/>
    <n v="176359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59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0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1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2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3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49"/>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0"/>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1"/>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2"/>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3"/>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4"/>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5"/>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6"/>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7"/>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8"/>
    <m/>
    <m/>
  </r>
  <r>
    <x v="0"/>
    <x v="141"/>
    <x v="0"/>
    <s v="COTIZACION"/>
    <m/>
    <m/>
    <s v="CO42-CRISTHIAN VILLEGAS"/>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5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6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7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8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69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0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1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2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n v="2"/>
    <n v="0"/>
    <n v="0"/>
    <n v="0"/>
    <n v="0"/>
    <n v="0"/>
    <d v="1899-12-30T00:00:00"/>
    <m/>
    <m/>
    <m/>
    <m/>
    <m/>
    <m/>
    <n v="0"/>
    <n v="0"/>
    <n v="0"/>
    <n v="0"/>
    <m/>
    <m/>
    <m/>
    <x v="0"/>
    <m/>
    <m/>
    <m/>
    <m/>
    <s v="L"/>
    <m/>
    <s v="OC"/>
    <m/>
    <s v="15-0517-00-572606-0-E"/>
    <m/>
    <n v="176373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n v="12"/>
    <n v="0"/>
    <n v="0"/>
    <n v="0"/>
    <n v="0"/>
    <n v="0"/>
    <d v="1899-12-30T00:00:00"/>
    <m/>
    <m/>
    <m/>
    <m/>
    <m/>
    <m/>
    <n v="0"/>
    <n v="0"/>
    <n v="0"/>
    <n v="0"/>
    <m/>
    <m/>
    <m/>
    <x v="0"/>
    <m/>
    <m/>
    <m/>
    <m/>
    <s v="L"/>
    <m/>
    <s v="OC"/>
    <m/>
    <s v="15-0517-00-572606-0-E"/>
    <m/>
    <n v="1763732"/>
    <m/>
    <m/>
  </r>
  <r>
    <x v="0"/>
    <x v="141"/>
    <x v="0"/>
    <s v="COTIZACION"/>
    <m/>
    <m/>
    <s v="CO37-FRANZ MERLO"/>
    <x v="30"/>
    <e v="#N/A"/>
    <x v="10"/>
    <x v="16"/>
    <x v="136"/>
    <m/>
    <m/>
    <x v="0"/>
    <m/>
    <x v="146"/>
    <m/>
    <x v="48"/>
    <x v="18"/>
    <x v="10"/>
    <x v="2"/>
    <x v="0"/>
    <x v="15"/>
    <x v="5"/>
    <x v="49"/>
    <x v="0"/>
    <x v="4"/>
    <x v="3"/>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3"/>
    <m/>
    <m/>
  </r>
  <r>
    <x v="0"/>
    <x v="141"/>
    <x v="0"/>
    <s v="COTIZACION"/>
    <m/>
    <m/>
    <s v="CO37-FRANZ MERLO"/>
    <x v="30"/>
    <e v="#N/A"/>
    <x v="10"/>
    <x v="16"/>
    <x v="136"/>
    <m/>
    <m/>
    <x v="0"/>
    <m/>
    <x v="146"/>
    <m/>
    <x v="48"/>
    <x v="18"/>
    <x v="10"/>
    <x v="2"/>
    <x v="0"/>
    <x v="15"/>
    <x v="5"/>
    <x v="49"/>
    <x v="0"/>
    <x v="4"/>
    <x v="3"/>
    <x v="17"/>
    <x v="7"/>
    <x v="3"/>
    <m/>
    <x v="9"/>
    <x v="5"/>
    <x v="9"/>
    <x v="18"/>
    <x v="9"/>
    <m/>
    <x v="18"/>
    <x v="4"/>
    <x v="16"/>
    <x v="0"/>
    <m/>
    <x v="5"/>
    <m/>
    <x v="4"/>
    <m/>
    <s v="COLQUIRI"/>
    <m/>
    <m/>
    <x v="147"/>
    <n v="0"/>
    <n v="0"/>
    <n v="0"/>
    <s v=" "/>
    <n v="0"/>
    <n v="0"/>
    <m/>
    <n v="0"/>
    <m/>
    <m/>
    <n v="1190"/>
    <n v="0"/>
    <n v="0"/>
    <n v="0"/>
    <n v="0"/>
    <n v="0"/>
    <d v="1899-12-30T00:00:00"/>
    <m/>
    <m/>
    <m/>
    <m/>
    <m/>
    <m/>
    <n v="0"/>
    <n v="0"/>
    <n v="0"/>
    <n v="0"/>
    <m/>
    <m/>
    <m/>
    <x v="0"/>
    <m/>
    <m/>
    <m/>
    <m/>
    <s v="L"/>
    <m/>
    <s v="OC"/>
    <m/>
    <s v="15-0517-00-572606-0-E"/>
    <m/>
    <n v="176373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3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4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5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6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7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8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79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0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1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2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3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4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5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m/>
    <m/>
    <m/>
    <m/>
    <n v="0"/>
    <n v="0"/>
    <n v="0"/>
    <n v="0"/>
    <n v="0"/>
    <d v="1899-12-30T00:00:00"/>
    <m/>
    <m/>
    <m/>
    <m/>
    <m/>
    <m/>
    <n v="0"/>
    <n v="0"/>
    <n v="0"/>
    <n v="0"/>
    <m/>
    <m/>
    <m/>
    <x v="0"/>
    <m/>
    <m/>
    <m/>
    <m/>
    <s v="L"/>
    <m/>
    <s v="OC"/>
    <m/>
    <s v="15-0517-00-572606-0-E"/>
    <m/>
    <n v="176386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6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m/>
    <m/>
    <m/>
    <m/>
    <n v="0"/>
    <n v="0"/>
    <n v="0"/>
    <n v="0"/>
    <n v="0"/>
    <d v="1899-12-30T00:00:00"/>
    <m/>
    <m/>
    <m/>
    <m/>
    <m/>
    <m/>
    <n v="0"/>
    <n v="0"/>
    <n v="0"/>
    <n v="0"/>
    <m/>
    <m/>
    <m/>
    <x v="0"/>
    <m/>
    <m/>
    <m/>
    <m/>
    <s v="L"/>
    <m/>
    <s v="OC"/>
    <m/>
    <s v="15-0517-00-572606-0-E"/>
    <m/>
    <n v="176386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4"/>
    <m/>
    <m/>
  </r>
  <r>
    <x v="0"/>
    <x v="141"/>
    <x v="0"/>
    <s v="COTIZACION"/>
    <m/>
    <m/>
    <s v="CO37-FRANZ MERLO"/>
    <x v="30"/>
    <e v="#N/A"/>
    <x v="10"/>
    <x v="16"/>
    <x v="136"/>
    <m/>
    <m/>
    <x v="0"/>
    <m/>
    <x v="146"/>
    <m/>
    <x v="48"/>
    <x v="18"/>
    <x v="10"/>
    <x v="2"/>
    <x v="0"/>
    <x v="15"/>
    <x v="5"/>
    <x v="49"/>
    <x v="0"/>
    <x v="6"/>
    <x v="5"/>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5"/>
    <m/>
    <m/>
  </r>
  <r>
    <x v="0"/>
    <x v="141"/>
    <x v="0"/>
    <s v="COTIZACION"/>
    <m/>
    <m/>
    <s v="CO37-FRANZ MERLO"/>
    <x v="30"/>
    <e v="#N/A"/>
    <x v="10"/>
    <x v="16"/>
    <x v="136"/>
    <m/>
    <m/>
    <x v="0"/>
    <m/>
    <x v="146"/>
    <m/>
    <x v="48"/>
    <x v="18"/>
    <x v="10"/>
    <x v="2"/>
    <x v="0"/>
    <x v="15"/>
    <x v="5"/>
    <x v="49"/>
    <x v="0"/>
    <x v="4"/>
    <x v="3"/>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7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8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89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0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1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2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3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4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5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6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7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8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399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0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1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2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3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4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5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6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7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8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09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3"/>
    <m/>
    <m/>
  </r>
  <r>
    <x v="0"/>
    <x v="141"/>
    <x v="0"/>
    <s v="COTIZACION"/>
    <m/>
    <m/>
    <s v="CO37-FRANZ MERLO"/>
    <x v="30"/>
    <e v="#N/A"/>
    <x v="10"/>
    <x v="16"/>
    <x v="136"/>
    <m/>
    <m/>
    <x v="0"/>
    <m/>
    <x v="146"/>
    <m/>
    <x v="48"/>
    <x v="18"/>
    <x v="10"/>
    <x v="2"/>
    <x v="0"/>
    <x v="15"/>
    <x v="5"/>
    <x v="49"/>
    <x v="0"/>
    <x v="8"/>
    <x v="8"/>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4"/>
    <m/>
    <m/>
  </r>
  <r>
    <x v="0"/>
    <x v="141"/>
    <x v="0"/>
    <s v="COTIZACION"/>
    <m/>
    <m/>
    <s v="CO37-FRANZ MERLO"/>
    <x v="30"/>
    <e v="#N/A"/>
    <x v="10"/>
    <x v="16"/>
    <x v="136"/>
    <m/>
    <m/>
    <x v="0"/>
    <m/>
    <x v="146"/>
    <m/>
    <x v="48"/>
    <x v="18"/>
    <x v="10"/>
    <x v="2"/>
    <x v="0"/>
    <x v="15"/>
    <x v="5"/>
    <x v="49"/>
    <x v="0"/>
    <x v="6"/>
    <x v="5"/>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5"/>
    <m/>
    <m/>
  </r>
  <r>
    <x v="0"/>
    <x v="141"/>
    <x v="0"/>
    <s v="COTIZACION"/>
    <m/>
    <m/>
    <s v="CO37-FRANZ MERLO"/>
    <x v="30"/>
    <e v="#N/A"/>
    <x v="10"/>
    <x v="16"/>
    <x v="136"/>
    <m/>
    <m/>
    <x v="0"/>
    <m/>
    <x v="146"/>
    <m/>
    <x v="48"/>
    <x v="18"/>
    <x v="10"/>
    <x v="2"/>
    <x v="0"/>
    <x v="15"/>
    <x v="5"/>
    <x v="49"/>
    <x v="0"/>
    <x v="4"/>
    <x v="3"/>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6"/>
    <m/>
    <m/>
  </r>
  <r>
    <x v="0"/>
    <x v="141"/>
    <x v="0"/>
    <s v="COTIZACION"/>
    <m/>
    <m/>
    <s v="CO37-FRANZ MERLO"/>
    <x v="30"/>
    <e v="#N/A"/>
    <x v="10"/>
    <x v="16"/>
    <x v="136"/>
    <m/>
    <m/>
    <x v="0"/>
    <m/>
    <x v="146"/>
    <m/>
    <x v="48"/>
    <x v="18"/>
    <x v="10"/>
    <x v="2"/>
    <x v="0"/>
    <x v="15"/>
    <x v="5"/>
    <x v="49"/>
    <x v="0"/>
    <x v="9"/>
    <x v="9"/>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7"/>
    <m/>
    <m/>
  </r>
  <r>
    <x v="0"/>
    <x v="141"/>
    <x v="0"/>
    <s v="COTIZACION"/>
    <m/>
    <m/>
    <s v="CO37-FRANZ MERLO"/>
    <x v="30"/>
    <e v="#N/A"/>
    <x v="10"/>
    <x v="16"/>
    <x v="136"/>
    <m/>
    <m/>
    <x v="0"/>
    <m/>
    <x v="146"/>
    <m/>
    <x v="48"/>
    <x v="18"/>
    <x v="10"/>
    <x v="2"/>
    <x v="0"/>
    <x v="15"/>
    <x v="5"/>
    <x v="49"/>
    <x v="0"/>
    <x v="10"/>
    <x v="10"/>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0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1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4"/>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5"/>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6"/>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7"/>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8"/>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29"/>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0"/>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1"/>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2"/>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3"/>
    <m/>
    <m/>
  </r>
  <r>
    <x v="0"/>
    <x v="141"/>
    <x v="0"/>
    <s v="COTIZACION"/>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4"/>
    <m/>
    <m/>
  </r>
  <r>
    <x v="0"/>
    <x v="141"/>
    <x v="0"/>
    <m/>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5"/>
    <m/>
    <m/>
  </r>
  <r>
    <x v="0"/>
    <x v="141"/>
    <x v="0"/>
    <m/>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6"/>
    <m/>
    <m/>
  </r>
  <r>
    <x v="0"/>
    <x v="141"/>
    <x v="0"/>
    <m/>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7"/>
    <m/>
    <m/>
  </r>
  <r>
    <x v="0"/>
    <x v="141"/>
    <x v="0"/>
    <m/>
    <m/>
    <m/>
    <s v="CO37-FRANZ MERLO"/>
    <x v="30"/>
    <e v="#N/A"/>
    <x v="10"/>
    <x v="16"/>
    <x v="136"/>
    <m/>
    <m/>
    <x v="0"/>
    <m/>
    <x v="146"/>
    <m/>
    <x v="48"/>
    <x v="18"/>
    <x v="10"/>
    <x v="2"/>
    <x v="0"/>
    <x v="15"/>
    <x v="5"/>
    <x v="49"/>
    <x v="0"/>
    <x v="1"/>
    <x v="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8"/>
    <m/>
    <m/>
  </r>
  <r>
    <x v="0"/>
    <x v="141"/>
    <x v="0"/>
    <m/>
    <m/>
    <m/>
    <s v="CO37-FRANZ MERLO"/>
    <x v="30"/>
    <e v="#N/A"/>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39"/>
    <m/>
    <m/>
  </r>
  <r>
    <x v="0"/>
    <x v="141"/>
    <x v="0"/>
    <m/>
    <m/>
    <m/>
    <s v="CO37-FRANZ MERLO"/>
    <x v="30"/>
    <e v="#N/A"/>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0"/>
    <m/>
    <m/>
  </r>
  <r>
    <x v="0"/>
    <x v="141"/>
    <x v="0"/>
    <m/>
    <m/>
    <m/>
    <s v="CO37-FRANZ MERLO"/>
    <x v="30"/>
    <e v="#N/A"/>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1"/>
    <m/>
    <m/>
  </r>
  <r>
    <x v="0"/>
    <x v="141"/>
    <x v="0"/>
    <m/>
    <m/>
    <m/>
    <s v="CO37-FRANZ MERLO"/>
    <x v="30"/>
    <e v="#N/A"/>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2"/>
    <m/>
    <m/>
  </r>
  <r>
    <x v="0"/>
    <x v="141"/>
    <x v="0"/>
    <m/>
    <m/>
    <m/>
    <s v="CO37-FRANZ MERLO"/>
    <x v="30"/>
    <e v="#N/A"/>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3"/>
    <m/>
    <m/>
  </r>
  <r>
    <x v="0"/>
    <x v="141"/>
    <x v="0"/>
    <m/>
    <m/>
    <m/>
    <s v="CO37-FRANZ MERLO"/>
    <x v="30"/>
    <e v="#N/A"/>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7"/>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8"/>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49"/>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0"/>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1"/>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2"/>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3"/>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7"/>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8"/>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59"/>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0"/>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1"/>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2"/>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3"/>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7"/>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8"/>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69"/>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0"/>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1"/>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2"/>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3"/>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7"/>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8"/>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79"/>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0"/>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1"/>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2"/>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3"/>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7"/>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8"/>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89"/>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0"/>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1"/>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2"/>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3"/>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7"/>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8"/>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199"/>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0"/>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1"/>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2"/>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3"/>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4"/>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5"/>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6"/>
    <m/>
    <m/>
  </r>
  <r>
    <x v="0"/>
    <x v="141"/>
    <x v="0"/>
    <m/>
    <m/>
    <m/>
    <s v="CO37-FRANZ MERLO"/>
    <x v="30"/>
    <m/>
    <x v="10"/>
    <x v="16"/>
    <x v="136"/>
    <m/>
    <m/>
    <x v="0"/>
    <m/>
    <x v="146"/>
    <m/>
    <x v="48"/>
    <x v="18"/>
    <x v="10"/>
    <x v="2"/>
    <x v="0"/>
    <x v="15"/>
    <x v="5"/>
    <x v="49"/>
    <x v="0"/>
    <x v="11"/>
    <x v="11"/>
    <x v="17"/>
    <x v="7"/>
    <x v="3"/>
    <m/>
    <x v="9"/>
    <x v="5"/>
    <x v="9"/>
    <x v="18"/>
    <x v="9"/>
    <m/>
    <x v="18"/>
    <x v="4"/>
    <x v="16"/>
    <x v="0"/>
    <m/>
    <x v="5"/>
    <m/>
    <x v="4"/>
    <m/>
    <s v="COLQUIRI"/>
    <m/>
    <m/>
    <x v="147"/>
    <n v="0"/>
    <n v="0"/>
    <n v="0"/>
    <s v=" "/>
    <n v="0"/>
    <n v="0"/>
    <m/>
    <n v="0"/>
    <m/>
    <m/>
    <m/>
    <n v="0"/>
    <n v="0"/>
    <n v="0"/>
    <n v="0"/>
    <n v="0"/>
    <d v="1899-12-30T00:00:00"/>
    <m/>
    <m/>
    <m/>
    <m/>
    <m/>
    <m/>
    <n v="0"/>
    <n v="0"/>
    <n v="0"/>
    <n v="0"/>
    <m/>
    <m/>
    <m/>
    <x v="0"/>
    <m/>
    <m/>
    <m/>
    <m/>
    <s v="L"/>
    <m/>
    <s v="OC"/>
    <m/>
    <s v="15-0517-00-572606-0-E"/>
    <m/>
    <n v="1764207"/>
    <m/>
    <m/>
  </r>
  <r>
    <x v="0"/>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0"/>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0"/>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0"/>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s v="COLQUIRI"/>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s v=" "/>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s v=" "/>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s v=" "/>
    <m/>
    <m/>
    <m/>
    <m/>
    <m/>
    <m/>
    <m/>
    <m/>
    <m/>
    <m/>
    <m/>
    <m/>
    <m/>
    <m/>
    <m/>
    <m/>
    <m/>
    <m/>
    <m/>
    <m/>
    <m/>
    <m/>
    <m/>
    <m/>
    <m/>
    <m/>
    <x v="0"/>
    <m/>
    <m/>
    <m/>
    <m/>
    <m/>
    <m/>
    <m/>
    <m/>
    <m/>
    <m/>
    <m/>
    <m/>
    <m/>
  </r>
  <r>
    <x v="1"/>
    <x v="141"/>
    <x v="0"/>
    <m/>
    <m/>
    <m/>
    <m/>
    <x v="30"/>
    <m/>
    <x v="10"/>
    <x v="16"/>
    <x v="136"/>
    <m/>
    <m/>
    <x v="0"/>
    <m/>
    <x v="146"/>
    <m/>
    <x v="48"/>
    <x v="18"/>
    <x v="10"/>
    <x v="2"/>
    <x v="0"/>
    <x v="15"/>
    <x v="5"/>
    <x v="49"/>
    <x v="0"/>
    <x v="11"/>
    <x v="11"/>
    <x v="17"/>
    <x v="7"/>
    <x v="3"/>
    <m/>
    <x v="9"/>
    <x v="5"/>
    <x v="9"/>
    <x v="18"/>
    <x v="9"/>
    <m/>
    <x v="115"/>
    <x v="4"/>
    <x v="16"/>
    <x v="0"/>
    <m/>
    <x v="5"/>
    <m/>
    <x v="4"/>
    <m/>
    <m/>
    <m/>
    <m/>
    <x v="148"/>
    <m/>
    <m/>
    <m/>
    <s v=" "/>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34"/>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s v="                                                  "/>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n v="0"/>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n v="0"/>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38"/>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39"/>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0"/>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r>
    <x v="1"/>
    <x v="141"/>
    <x v="0"/>
    <m/>
    <m/>
    <m/>
    <m/>
    <x v="30"/>
    <m/>
    <x v="10"/>
    <x v="16"/>
    <x v="136"/>
    <m/>
    <m/>
    <x v="0"/>
    <m/>
    <x v="146"/>
    <m/>
    <x v="48"/>
    <x v="18"/>
    <x v="10"/>
    <x v="2"/>
    <x v="0"/>
    <x v="15"/>
    <x v="5"/>
    <x v="49"/>
    <x v="0"/>
    <x v="11"/>
    <x v="11"/>
    <x v="17"/>
    <x v="7"/>
    <x v="3"/>
    <m/>
    <x v="9"/>
    <x v="5"/>
    <x v="9"/>
    <x v="18"/>
    <x v="9"/>
    <m/>
    <x v="18"/>
    <x v="4"/>
    <x v="16"/>
    <x v="0"/>
    <m/>
    <x v="5"/>
    <m/>
    <x v="4"/>
    <m/>
    <m/>
    <m/>
    <m/>
    <x v="148"/>
    <m/>
    <m/>
    <m/>
    <m/>
    <m/>
    <m/>
    <m/>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D0B23A-0274-4533-86D3-8E4B8CDA6FE3}" name="TablaDinámica2" cacheId="1079"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4:V6" firstHeaderRow="1" firstDataRow="1" firstDataCol="8" rowPageCount="2" colPageCount="1"/>
  <pivotFields count="96">
    <pivotField axis="axisPage" compact="0" outline="0" multipleItemSelectionAllowed="1" showAll="0" defaultSubtotal="0">
      <items count="7">
        <item h="1" m="1" x="2"/>
        <item h="1" m="1" x="4"/>
        <item h="1" x="1"/>
        <item h="1" m="1" x="6"/>
        <item h="1" m="1" x="5"/>
        <item h="1" m="1" x="3"/>
        <item x="0"/>
      </items>
    </pivotField>
    <pivotField axis="axisPage" compact="0" outline="0" showAll="0">
      <items count="1038">
        <item m="1" x="142"/>
        <item m="1" x="889"/>
        <item m="1" x="707"/>
        <item m="1" x="679"/>
        <item m="1" x="599"/>
        <item m="1" x="572"/>
        <item m="1" x="1007"/>
        <item m="1" x="526"/>
        <item m="1" x="742"/>
        <item m="1" x="992"/>
        <item m="1" x="666"/>
        <item m="1" x="906"/>
        <item m="1" x="417"/>
        <item m="1" x="652"/>
        <item m="1" x="717"/>
        <item m="1" x="841"/>
        <item m="1" x="972"/>
        <item m="1" x="171"/>
        <item m="1" x="253"/>
        <item m="1" x="485"/>
        <item m="1" x="824"/>
        <item m="1" x="953"/>
        <item m="1" x="160"/>
        <item m="1" x="337"/>
        <item m="1" x="466"/>
        <item m="1" x="586"/>
        <item m="1" x="687"/>
        <item m="1" x="805"/>
        <item m="1" x="934"/>
        <item m="1" x="149"/>
        <item m="1" x="573"/>
        <item m="1" x="673"/>
        <item m="1" x="789"/>
        <item m="1" x="917"/>
        <item m="1" x="1032"/>
        <item m="1" x="220"/>
        <item m="1" x="309"/>
        <item m="1" x="427"/>
        <item m="1" x="558"/>
        <item m="1" x="659"/>
        <item m="1" x="771"/>
        <item m="1" x="897"/>
        <item m="1" x="1020"/>
        <item m="1" x="633"/>
        <item m="1" x="185"/>
        <item m="1" x="272"/>
        <item m="1" x="372"/>
        <item m="1" x="440"/>
        <item m="1" x="620"/>
        <item m="1" x="726"/>
        <item m="1" x="783"/>
        <item m="1" x="848"/>
        <item m="1" x="910"/>
        <item m="1" x="421"/>
        <item m="1" x="493"/>
        <item m="1" x="553"/>
        <item m="1" x="606"/>
        <item m="1" x="656"/>
        <item m="1" x="710"/>
        <item m="1" x="768"/>
        <item m="1" x="831"/>
        <item m="1" x="892"/>
        <item m="1" x="961"/>
        <item m="1" x="163"/>
        <item m="1" x="204"/>
        <item m="1" x="246"/>
        <item m="1" x="293"/>
        <item m="1" x="342"/>
        <item m="1" x="402"/>
        <item m="1" x="474"/>
        <item m="1" x="538"/>
        <item m="1" x="592"/>
        <item m="1" x="642"/>
        <item m="1" x="696"/>
        <item m="1" x="753"/>
        <item m="1" x="813"/>
        <item m="1" x="877"/>
        <item m="1" x="942"/>
        <item m="1" x="1003"/>
        <item m="1" x="153"/>
        <item m="1" x="193"/>
        <item m="1" x="235"/>
        <item m="1" x="281"/>
        <item m="1" x="328"/>
        <item m="1" x="385"/>
        <item m="1" x="456"/>
        <item m="1" x="523"/>
        <item m="1" x="579"/>
        <item m="1" x="630"/>
        <item m="1" x="681"/>
        <item m="1" x="738"/>
        <item m="1" x="797"/>
        <item m="1" x="862"/>
        <item m="1" x="925"/>
        <item m="1" x="989"/>
        <item m="1" x="1036"/>
        <item m="1" x="182"/>
        <item m="1" x="225"/>
        <item m="1" x="268"/>
        <item m="1" x="316"/>
        <item m="1" x="369"/>
        <item m="1" x="437"/>
        <item m="1" x="507"/>
        <item m="1" x="565"/>
        <item m="1" x="617"/>
        <item m="1" x="668"/>
        <item m="1" x="721"/>
        <item m="1" x="780"/>
        <item m="1" x="845"/>
        <item m="1" x="907"/>
        <item m="1" x="975"/>
        <item m="1" x="1025"/>
        <item m="1" x="173"/>
        <item m="1" x="215"/>
        <item m="1" x="256"/>
        <item m="1" x="304"/>
        <item m="1" x="355"/>
        <item m="1" x="418"/>
        <item m="1" x="489"/>
        <item m="1" x="550"/>
        <item m="1" x="603"/>
        <item m="1" x="653"/>
        <item m="1" x="705"/>
        <item m="1" x="765"/>
        <item m="1" x="828"/>
        <item m="1" x="890"/>
        <item m="1" x="957"/>
        <item m="1" x="1013"/>
        <item m="1" x="162"/>
        <item m="1" x="203"/>
        <item m="1" x="244"/>
        <item m="1" x="292"/>
        <item m="1" x="341"/>
        <item m="1" x="401"/>
        <item m="1" x="471"/>
        <item m="1" x="536"/>
        <item m="1" x="590"/>
        <item m="1" x="641"/>
        <item m="1" x="691"/>
        <item m="1" x="751"/>
        <item m="1" x="811"/>
        <item m="1" x="876"/>
        <item m="1" x="940"/>
        <item m="1" x="1002"/>
        <item m="1" x="152"/>
        <item m="1" x="192"/>
        <item m="1" x="233"/>
        <item m="1" x="280"/>
        <item m="1" x="327"/>
        <item m="1" x="384"/>
        <item m="1" x="453"/>
        <item m="1" x="522"/>
        <item m="1" x="577"/>
        <item m="1" x="628"/>
        <item m="1" x="677"/>
        <item m="1" x="736"/>
        <item m="1" x="795"/>
        <item m="1" x="861"/>
        <item m="1" x="923"/>
        <item m="1" x="988"/>
        <item m="1" x="1035"/>
        <item m="1" x="181"/>
        <item m="1" x="201"/>
        <item m="1" x="223"/>
        <item m="1" x="243"/>
        <item m="1" x="267"/>
        <item m="1" x="291"/>
        <item m="1" x="689"/>
        <item m="1" x="778"/>
        <item x="141"/>
        <item m="1" x="389"/>
        <item m="1" x="665"/>
        <item m="1" x="170"/>
        <item m="1" x="159"/>
        <item m="1" x="1019"/>
        <item m="1" x="651"/>
        <item m="1" x="693"/>
        <item m="1" x="491"/>
        <item m="1" x="191"/>
        <item m="1" x="786"/>
        <item m="1" x="858"/>
        <item m="1" x="447"/>
        <item m="1" x="977"/>
        <item m="1" x="315"/>
        <item m="1" x="340"/>
        <item m="1" x="367"/>
        <item m="1" x="398"/>
        <item m="1" x="433"/>
        <item m="1" x="469"/>
        <item m="1" x="504"/>
        <item m="1" x="533"/>
        <item m="1" x="562"/>
        <item m="1" x="588"/>
        <item m="1" x="614"/>
        <item m="1" x="638"/>
        <item m="1" x="663"/>
        <item m="1" x="718"/>
        <item m="1" x="809"/>
        <item m="1" x="842"/>
        <item m="1" x="874"/>
        <item m="1" x="904"/>
        <item m="1" x="938"/>
        <item m="1" x="973"/>
        <item m="1" x="1000"/>
        <item m="1" x="1024"/>
        <item m="1" x="151"/>
        <item m="1" x="172"/>
        <item m="1" x="190"/>
        <item m="1" x="232"/>
        <item m="1" x="255"/>
        <item m="1" x="279"/>
        <item m="1" x="303"/>
        <item m="1" x="326"/>
        <item m="1" x="354"/>
        <item m="1" x="381"/>
        <item m="1" x="415"/>
        <item m="1" x="487"/>
        <item m="1" x="518"/>
        <item m="1" x="547"/>
        <item m="1" x="575"/>
        <item m="1" x="601"/>
        <item m="1" x="625"/>
        <item m="1" x="649"/>
        <item m="1" x="675"/>
        <item m="1" x="703"/>
        <item m="1" x="762"/>
        <item m="1" x="792"/>
        <item m="1" x="825"/>
        <item m="1" x="856"/>
        <item m="1" x="600"/>
        <item m="1" x="887"/>
        <item m="1" x="920"/>
        <item m="1" x="954"/>
        <item m="1" x="985"/>
        <item m="1" x="1012"/>
        <item m="1" x="1034"/>
        <item m="1" x="161"/>
        <item m="1" x="179"/>
        <item m="1" x="200"/>
        <item m="1" x="222"/>
        <item m="1" x="241"/>
        <item m="1" x="264"/>
        <item m="1" x="289"/>
        <item m="1" x="313"/>
        <item m="1" x="338"/>
        <item m="1" x="365"/>
        <item m="1" x="396"/>
        <item m="1" x="431"/>
        <item m="1" x="467"/>
        <item m="1" x="501"/>
        <item m="1" x="532"/>
        <item m="1" x="561"/>
        <item m="1" x="587"/>
        <item m="1" x="611"/>
        <item m="1" x="637"/>
        <item m="1" x="662"/>
        <item m="1" x="688"/>
        <item m="1" x="715"/>
        <item m="1" x="747"/>
        <item m="1" x="776"/>
        <item m="1" x="807"/>
        <item m="1" x="839"/>
        <item m="1" x="872"/>
        <item m="1" x="902"/>
        <item m="1" x="936"/>
        <item m="1" x="970"/>
        <item m="1" x="999"/>
        <item m="1" x="1023"/>
        <item m="1" x="150"/>
        <item m="1" x="169"/>
        <item m="1" x="213"/>
        <item m="1" x="224"/>
        <item m="1" x="520"/>
        <item m="1" x="189"/>
        <item m="1" x="211"/>
        <item m="1" x="231"/>
        <item m="1" x="252"/>
        <item m="1" x="276"/>
        <item m="1" x="300"/>
        <item m="1" x="323"/>
        <item m="1" x="350"/>
        <item m="1" x="378"/>
        <item m="1" x="412"/>
        <item m="1" x="448"/>
        <item m="1" x="483"/>
        <item m="1" x="516"/>
        <item m="1" x="546"/>
        <item m="1" x="574"/>
        <item m="1" x="598"/>
        <item m="1" x="624"/>
        <item m="1" x="648"/>
        <item m="1" x="674"/>
        <item m="1" x="702"/>
        <item m="1" x="730"/>
        <item m="1" x="760"/>
        <item m="1" x="790"/>
        <item m="1" x="821"/>
        <item m="1" x="855"/>
        <item m="1" x="885"/>
        <item m="1" x="918"/>
        <item m="1" x="951"/>
        <item m="1" x="983"/>
        <item m="1" x="1011"/>
        <item m="1" x="1033"/>
        <item m="1" x="158"/>
        <item m="1" x="178"/>
        <item m="1" x="199"/>
        <item m="1" x="221"/>
        <item m="1" x="240"/>
        <item m="1" x="263"/>
        <item m="1" x="287"/>
        <item m="1" x="311"/>
        <item m="1" x="335"/>
        <item m="1" x="363"/>
        <item m="1" x="394"/>
        <item m="1" x="429"/>
        <item m="1" x="464"/>
        <item m="1" x="499"/>
        <item m="1" x="531"/>
        <item m="1" x="560"/>
        <item m="1" x="584"/>
        <item m="1" x="610"/>
        <item m="1" x="636"/>
        <item m="1" x="661"/>
        <item m="1" x="686"/>
        <item m="1" x="714"/>
        <item m="1" x="745"/>
        <item m="1" x="773"/>
        <item m="1" x="803"/>
        <item m="1" x="836"/>
        <item m="1" x="869"/>
        <item m="1" x="899"/>
        <item m="1" x="932"/>
        <item m="1" x="967"/>
        <item m="1" x="997"/>
        <item m="1" x="1021"/>
        <item m="1" x="146"/>
        <item m="1" x="167"/>
        <item m="1" x="187"/>
        <item m="1" x="209"/>
        <item m="1" x="229"/>
        <item m="1" x="284"/>
        <item m="1" x="250"/>
        <item m="1" x="274"/>
        <item m="1" x="297"/>
        <item m="1" x="320"/>
        <item m="1" x="347"/>
        <item m="1" x="376"/>
        <item m="1" x="409"/>
        <item m="1" x="444"/>
        <item m="1" x="480"/>
        <item m="1" x="513"/>
        <item m="1" x="544"/>
        <item m="1" x="570"/>
        <item m="1" x="596"/>
        <item m="1" x="622"/>
        <item m="1" x="646"/>
        <item m="1" x="672"/>
        <item m="1" x="700"/>
        <item m="1" x="728"/>
        <item m="1" x="758"/>
        <item m="1" x="785"/>
        <item m="1" x="818"/>
        <item m="1" x="852"/>
        <item m="1" x="882"/>
        <item m="1" x="914"/>
        <item m="1" x="948"/>
        <item m="1" x="981"/>
        <item m="1" x="1009"/>
        <item m="1" x="1029"/>
        <item m="1" x="156"/>
        <item m="1" x="176"/>
        <item m="1" x="197"/>
        <item m="1" x="218"/>
        <item m="1" x="238"/>
        <item m="1" x="261"/>
        <item m="1" x="285"/>
        <item m="1" x="307"/>
        <item m="1" x="331"/>
        <item m="1" x="359"/>
        <item m="1" x="390"/>
        <item m="1" x="424"/>
        <item m="1" x="460"/>
        <item m="1" x="495"/>
        <item m="1" x="527"/>
        <item m="1" x="555"/>
        <item m="1" x="582"/>
        <item m="1" x="608"/>
        <item m="1" x="634"/>
        <item m="1" x="658"/>
        <item m="1" x="684"/>
        <item m="1" x="712"/>
        <item m="1" x="743"/>
        <item m="1" x="770"/>
        <item m="1" x="800"/>
        <item m="1" x="833"/>
        <item m="1" x="866"/>
        <item m="1" x="895"/>
        <item m="1" x="929"/>
        <item m="1" x="964"/>
        <item m="1" x="994"/>
        <item m="1" x="1017"/>
        <item m="1" x="145"/>
        <item m="1" x="166"/>
        <item m="1" x="186"/>
        <item m="1" x="207"/>
        <item m="1" x="228"/>
        <item m="1" x="249"/>
        <item m="1" x="273"/>
        <item m="1" x="296"/>
        <item m="1" x="319"/>
        <item m="1" x="345"/>
        <item m="1" x="374"/>
        <item m="1" x="406"/>
        <item m="1" x="442"/>
        <item m="1" x="478"/>
        <item m="1" x="511"/>
        <item m="1" x="541"/>
        <item m="1" x="568"/>
        <item m="1" x="595"/>
        <item m="1" x="621"/>
        <item m="1" x="645"/>
        <item m="1" x="671"/>
        <item m="1" x="699"/>
        <item m="1" x="727"/>
        <item m="1" x="756"/>
        <item m="1" x="784"/>
        <item m="1" x="816"/>
        <item m="1" x="849"/>
        <item m="1" x="880"/>
        <item m="1" x="911"/>
        <item m="1" x="945"/>
        <item m="1" x="979"/>
        <item m="1" x="993"/>
        <item m="1" x="1006"/>
        <item m="1" x="1015"/>
        <item m="1" x="1027"/>
        <item m="1" x="144"/>
        <item m="1" x="155"/>
        <item m="1" x="165"/>
        <item m="1" x="175"/>
        <item m="1" x="184"/>
        <item m="1" x="640"/>
        <item m="1" x="195"/>
        <item m="1" x="206"/>
        <item m="1" x="217"/>
        <item m="1" x="227"/>
        <item m="1" x="237"/>
        <item m="1" x="248"/>
        <item m="1" x="260"/>
        <item m="1" x="271"/>
        <item m="1" x="283"/>
        <item m="1" x="295"/>
        <item m="1" x="306"/>
        <item m="1" x="318"/>
        <item m="1" x="330"/>
        <item m="1" x="344"/>
        <item m="1" x="357"/>
        <item m="1" x="371"/>
        <item m="1" x="387"/>
        <item m="1" x="404"/>
        <item m="1" x="422"/>
        <item m="1" x="439"/>
        <item m="1" x="458"/>
        <item m="1" x="476"/>
        <item m="1" x="494"/>
        <item m="1" x="510"/>
        <item m="1" x="525"/>
        <item m="1" x="540"/>
        <item m="1" x="554"/>
        <item m="1" x="567"/>
        <item m="1" x="581"/>
        <item m="1" x="594"/>
        <item m="1" x="607"/>
        <item m="1" x="619"/>
        <item m="1" x="632"/>
        <item m="1" x="644"/>
        <item m="1" x="657"/>
        <item m="1" x="670"/>
        <item m="1" x="683"/>
        <item m="1" x="698"/>
        <item m="1" x="711"/>
        <item m="1" x="725"/>
        <item m="1" x="740"/>
        <item m="1" x="755"/>
        <item m="1" x="769"/>
        <item m="1" x="782"/>
        <item m="1" x="799"/>
        <item m="1" x="815"/>
        <item m="1" x="832"/>
        <item m="1" x="847"/>
        <item m="1" x="864"/>
        <item m="1" x="879"/>
        <item m="1" x="893"/>
        <item m="1" x="909"/>
        <item m="1" x="613"/>
        <item m="1" x="963"/>
        <item m="1" x="927"/>
        <item m="1" x="944"/>
        <item m="1" x="962"/>
        <item m="1" x="978"/>
        <item m="1" x="991"/>
        <item m="1" x="1005"/>
        <item m="1" x="1014"/>
        <item m="1" x="1026"/>
        <item m="1" x="143"/>
        <item m="1" x="154"/>
        <item m="1" x="164"/>
        <item m="1" x="174"/>
        <item m="1" x="183"/>
        <item m="1" x="194"/>
        <item m="1" x="205"/>
        <item m="1" x="216"/>
        <item m="1" x="226"/>
        <item m="1" x="236"/>
        <item m="1" x="822"/>
        <item m="1" x="741"/>
        <item m="1" x="247"/>
        <item m="1" x="258"/>
        <item m="1" x="269"/>
        <item m="1" x="282"/>
        <item m="1" x="294"/>
        <item m="1" x="305"/>
        <item m="1" x="317"/>
        <item m="1" x="329"/>
        <item m="1" x="343"/>
        <item m="1" x="356"/>
        <item m="1" x="370"/>
        <item m="1" x="386"/>
        <item m="1" x="403"/>
        <item m="1" x="420"/>
        <item m="1" x="438"/>
        <item m="1" x="457"/>
        <item m="1" x="475"/>
        <item m="1" x="492"/>
        <item m="1" x="508"/>
        <item m="1" x="524"/>
        <item m="1" x="539"/>
        <item m="1" x="552"/>
        <item m="1" x="566"/>
        <item m="1" x="580"/>
        <item m="1" x="593"/>
        <item m="1" x="605"/>
        <item m="1" x="618"/>
        <item m="1" x="631"/>
        <item m="1" x="643"/>
        <item m="1" x="655"/>
        <item m="1" x="669"/>
        <item m="1" x="682"/>
        <item m="1" x="697"/>
        <item m="1" x="709"/>
        <item m="1" x="202"/>
        <item m="1" x="509"/>
        <item m="1" x="722"/>
        <item m="1" x="739"/>
        <item m="1" x="754"/>
        <item m="1" x="767"/>
        <item m="1" x="781"/>
        <item m="1" x="798"/>
        <item m="1" x="814"/>
        <item m="1" x="830"/>
        <item m="1" x="846"/>
        <item m="1" x="863"/>
        <item m="1" x="878"/>
        <item m="1" x="891"/>
        <item m="1" x="959"/>
        <item m="1" x="1030"/>
        <item m="1" x="941"/>
        <item m="1" x="214"/>
        <item m="1" x="557"/>
        <item m="1" x="958"/>
        <item m="1" x="723"/>
        <item m="1" x="626"/>
        <item m="1" x="257"/>
        <item m="1" x="924"/>
        <item m="1" x="1016"/>
        <item m="1" x="757"/>
        <item m="1" x="270"/>
        <item m="1" x="473"/>
        <item m="1" x="455"/>
        <item m="1" x="148"/>
        <item m="1" x="612"/>
        <item m="1" x="400"/>
        <item m="1" x="1004"/>
        <item m="1" x="908"/>
        <item m="1" x="926"/>
        <item m="1" x="960"/>
        <item m="1" x="976"/>
        <item m="1" x="990"/>
        <item m="1" x="419"/>
        <item m="1" x="436"/>
        <item m="1" x="454"/>
        <item m="1" x="490"/>
        <item m="1" x="506"/>
        <item m="1" x="943"/>
        <item m="1" x="564"/>
        <item m="1" x="578"/>
        <item m="1" x="591"/>
        <item m="1" x="604"/>
        <item m="1" x="616"/>
        <item m="1" x="654"/>
        <item m="1" x="667"/>
        <item m="1" x="694"/>
        <item m="1" x="435"/>
        <item m="1" x="537"/>
        <item m="1" x="551"/>
        <item m="1" x="629"/>
        <item m="1" x="737"/>
        <item m="1" x="678"/>
        <item m="1" x="692"/>
        <item m="1" x="706"/>
        <item m="1" x="720"/>
        <item m="1" x="752"/>
        <item m="1" x="766"/>
        <item m="1" x="779"/>
        <item m="1" x="695"/>
        <item m="1" x="505"/>
        <item m="1" x="812"/>
        <item m="1" x="796"/>
        <item m="1" x="535"/>
        <item m="1" x="549"/>
        <item m="1" x="576"/>
        <item m="1" x="589"/>
        <item m="1" x="563"/>
        <item m="1" x="627"/>
        <item m="1" x="650"/>
        <item m="1" x="664"/>
        <item m="1" x="676"/>
        <item m="1" x="680"/>
        <item m="1" x="521"/>
        <item m="1" x="844"/>
        <item m="1" x="810"/>
        <item m="1" x="690"/>
        <item m="1" x="704"/>
        <item m="1" x="829"/>
        <item m="1" x="245"/>
        <item m="1" x="639"/>
        <item m="1" x="735"/>
        <item m="1" x="750"/>
        <item m="1" x="764"/>
        <item m="1" x="368"/>
        <item m="1" x="860"/>
        <item m="1" x="382"/>
        <item m="1" x="875"/>
        <item m="1" x="708"/>
        <item m="1" x="905"/>
        <item m="1" x="434"/>
        <item m="1" x="922"/>
        <item m="1" x="956"/>
        <item m="1" x="488"/>
        <item m="1" x="416"/>
        <item m="1" x="470"/>
        <item m="1" x="234"/>
        <item m="1" x="399"/>
        <item m="1" x="472"/>
        <item m="1" x="794"/>
        <item m="1" x="827"/>
        <item m="1" x="843"/>
        <item m="1" x="888"/>
        <item m="1" x="452"/>
        <item m="1" x="615"/>
        <item m="1" x="974"/>
        <item m="1" x="542"/>
        <item m="1" x="939"/>
        <item m="1" x="1001"/>
        <item m="1" x="534"/>
        <item m="1" x="548"/>
        <item m="1" x="242"/>
        <item m="1" x="519"/>
        <item m="1" x="265"/>
        <item m="1" x="733"/>
        <item m="1" x="278"/>
        <item m="1" x="748"/>
        <item m="1" x="290"/>
        <item m="1" x="763"/>
        <item m="1" x="302"/>
        <item m="1" x="325"/>
        <item m="1" x="808"/>
        <item m="1" x="254"/>
        <item m="1" x="777"/>
        <item m="1" x="716"/>
        <item m="1" x="314"/>
        <item m="1" x="793"/>
        <item m="1" x="339"/>
        <item m="1" x="826"/>
        <item m="1" x="353"/>
        <item m="1" x="840"/>
        <item m="1" x="873"/>
        <item m="1" x="397"/>
        <item m="1" x="986"/>
        <item m="1" x="517"/>
        <item m="1" x="921"/>
        <item m="1" x="450"/>
        <item m="1" x="937"/>
        <item m="1" x="468"/>
        <item m="1" x="955"/>
        <item m="1" x="857"/>
        <item m="1" x="432"/>
        <item m="1" x="486"/>
        <item m="1" x="971"/>
        <item m="1" x="502"/>
        <item m="1" x="288"/>
        <item m="1" x="746"/>
        <item m="1" x="414"/>
        <item m="1" x="277"/>
        <item m="1" x="301"/>
        <item m="1" x="775"/>
        <item m="1" x="761"/>
        <item m="1" x="380"/>
        <item m="1" x="312"/>
        <item m="1" x="366"/>
        <item m="1" x="336"/>
        <item m="1" x="823"/>
        <item m="1" x="395"/>
        <item m="1" x="886"/>
        <item m="1" x="413"/>
        <item m="1" x="791"/>
        <item m="1" x="324"/>
        <item m="1" x="806"/>
        <item m="1" x="731"/>
        <item m="1" x="430"/>
        <item m="1" x="919"/>
        <item m="1" x="449"/>
        <item m="1" x="935"/>
        <item m="1" x="465"/>
        <item m="1" x="484"/>
        <item m="1" x="500"/>
        <item m="1" x="351"/>
        <item m="1" x="838"/>
        <item m="1" x="364"/>
        <item m="1" x="379"/>
        <item m="1" x="871"/>
        <item m="1" x="984"/>
        <item m="1" x="901"/>
        <item m="1" x="952"/>
        <item m="1" x="969"/>
        <item m="1" x="299"/>
        <item m="1" x="310"/>
        <item m="1" x="322"/>
        <item m="1" x="804"/>
        <item m="1" x="334"/>
        <item m="1" x="377"/>
        <item m="1" x="428"/>
        <item m="1" x="854"/>
        <item m="1" x="870"/>
        <item m="1" x="393"/>
        <item m="1" x="774"/>
        <item m="1" x="820"/>
        <item m="1" x="498"/>
        <item m="1" x="788"/>
        <item m="1" x="349"/>
        <item m="1" x="884"/>
        <item m="1" x="900"/>
        <item m="1" x="916"/>
        <item m="1" x="446"/>
        <item m="1" x="933"/>
        <item m="1" x="482"/>
        <item m="1" x="530"/>
        <item m="1" x="545"/>
        <item m="1" x="837"/>
        <item m="1" x="411"/>
        <item m="1" x="463"/>
        <item m="1" x="950"/>
        <item m="1" x="968"/>
        <item m="1" x="515"/>
        <item m="1" x="1010"/>
        <item m="1" x="1022"/>
        <item m="1" x="559"/>
        <item m="1" x="1031"/>
        <item m="1" x="571"/>
        <item m="1" x="147"/>
        <item m="1" x="583"/>
        <item m="1" x="157"/>
        <item m="1" x="597"/>
        <item m="1" x="168"/>
        <item m="1" x="177"/>
        <item m="1" x="635"/>
        <item m="1" x="198"/>
        <item m="1" x="647"/>
        <item m="1" x="210"/>
        <item m="1" x="660"/>
        <item m="1" x="998"/>
        <item m="1" x="609"/>
        <item m="1" x="230"/>
        <item m="1" x="239"/>
        <item m="1" x="701"/>
        <item m="1" x="251"/>
        <item m="1" x="713"/>
        <item m="1" x="262"/>
        <item m="1" x="729"/>
        <item m="1" x="275"/>
        <item m="1" x="744"/>
        <item m="1" x="286"/>
        <item m="1" x="759"/>
        <item m="1" x="298"/>
        <item m="1" x="772"/>
        <item m="1" x="308"/>
        <item m="1" x="787"/>
        <item m="1" x="685"/>
        <item m="1" x="987"/>
        <item m="1" x="188"/>
        <item m="1" x="802"/>
        <item m="1" x="333"/>
        <item m="1" x="819"/>
        <item m="1" x="348"/>
        <item m="1" x="835"/>
        <item m="1" x="361"/>
        <item m="1" x="853"/>
        <item m="1" x="868"/>
        <item m="1" x="392"/>
        <item m="1" x="410"/>
        <item m="1" x="898"/>
        <item m="1" x="426"/>
        <item m="1" x="949"/>
        <item m="1" x="966"/>
        <item m="1" x="497"/>
        <item m="1" x="982"/>
        <item m="1" x="514"/>
        <item m="1" x="332"/>
        <item m="1" x="817"/>
        <item m="1" x="834"/>
        <item m="1" x="851"/>
        <item m="1" x="375"/>
        <item m="1" x="867"/>
        <item m="1" x="391"/>
        <item m="1" x="362"/>
        <item m="1" x="321"/>
        <item m="1" x="883"/>
        <item m="1" x="915"/>
        <item m="1" x="445"/>
        <item m="1" x="931"/>
        <item m="1" x="462"/>
        <item m="1" x="481"/>
        <item m="1" x="996"/>
        <item m="1" x="801"/>
        <item m="1" x="346"/>
        <item m="1" x="360"/>
        <item m="1" x="425"/>
        <item m="1" x="623"/>
        <item m="1" x="219"/>
        <item m="1" x="407"/>
        <item m="1" x="443"/>
        <item m="1" x="930"/>
        <item m="1" x="461"/>
        <item m="1" x="479"/>
        <item m="1" x="913"/>
        <item m="1" x="947"/>
        <item m="1" x="965"/>
        <item m="1" x="496"/>
        <item m="1" x="980"/>
        <item m="1" x="512"/>
        <item m="1" x="995"/>
        <item m="1" x="528"/>
        <item m="1" x="1008"/>
        <item m="1" x="543"/>
        <item m="1" x="1018"/>
        <item m="1" x="556"/>
        <item m="1" x="1028"/>
        <item m="1" x="569"/>
        <item m="1" x="358"/>
        <item m="1" x="850"/>
        <item m="1" x="373"/>
        <item m="1" x="865"/>
        <item m="1" x="388"/>
        <item m="1" x="896"/>
        <item m="1" x="894"/>
        <item m="1" x="912"/>
        <item m="1" x="423"/>
        <item m="1" x="405"/>
        <item m="1" x="928"/>
        <item m="1" x="441"/>
        <item m="1" x="459"/>
        <item m="1" x="477"/>
        <item m="1" x="946"/>
        <item m="1" x="529"/>
        <item m="1" x="881"/>
        <item m="1" x="180"/>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m="1" x="196"/>
        <item m="1" x="208"/>
        <item m="1" x="212"/>
        <item m="1" x="259"/>
        <item m="1" x="266"/>
        <item m="1" x="352"/>
        <item m="1" x="383"/>
        <item m="1" x="408"/>
        <item m="1" x="451"/>
        <item m="1" x="503"/>
        <item m="1" x="585"/>
        <item m="1" x="602"/>
        <item m="1" x="719"/>
        <item m="1" x="724"/>
        <item m="1" x="732"/>
        <item m="1" x="734"/>
        <item m="1" x="749"/>
        <item m="1" x="859"/>
        <item m="1" x="903"/>
        <item x="135"/>
        <item x="136"/>
        <item x="137"/>
        <item x="138"/>
        <item x="139"/>
        <item x="14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04">
        <item x="146"/>
        <item m="1" x="1609"/>
        <item m="1" x="1001"/>
        <item m="1" x="1535"/>
        <item m="1" x="1700"/>
        <item m="1" x="335"/>
        <item m="1" x="1091"/>
        <item m="1" x="808"/>
        <item m="1" x="1618"/>
        <item m="1" x="777"/>
        <item m="1" x="1034"/>
        <item m="1" x="576"/>
        <item m="1" x="919"/>
        <item m="1" x="411"/>
        <item m="1" x="1591"/>
        <item m="1" x="525"/>
        <item m="1" x="454"/>
        <item m="1" x="1201"/>
        <item m="1" x="673"/>
        <item m="1" x="749"/>
        <item m="1" x="216"/>
        <item m="1" x="1047"/>
        <item m="1" x="1307"/>
        <item m="1" x="909"/>
        <item m="1" x="1044"/>
        <item m="1" x="1223"/>
        <item m="1" x="645"/>
        <item m="1" x="1630"/>
        <item m="1" x="387"/>
        <item m="1" x="1140"/>
        <item m="1" x="1379"/>
        <item m="1" x="1112"/>
        <item m="1" x="1296"/>
        <item m="1" x="280"/>
        <item m="1" x="523"/>
        <item m="1" x="1248"/>
        <item m="1" x="621"/>
        <item m="1" x="1384"/>
        <item m="1" x="370"/>
        <item m="1" x="794"/>
        <item m="1" x="1436"/>
        <item m="1" x="499"/>
        <item m="1" x="568"/>
        <item m="1" x="1209"/>
        <item m="1" x="1422"/>
        <item m="1" x="200"/>
        <item m="1" x="1095"/>
        <item m="1" x="1433"/>
        <item m="1" x="1215"/>
        <item m="1" x="1308"/>
        <item m="1" x="1141"/>
        <item m="1" x="1447"/>
        <item m="1" x="479"/>
        <item m="1" x="1340"/>
        <item m="1" x="1629"/>
        <item m="1" x="738"/>
        <item m="1" x="179"/>
        <item m="1" x="290"/>
        <item m="1" x="1691"/>
        <item m="1" x="1069"/>
        <item m="1" x="1354"/>
        <item m="1" x="1062"/>
        <item m="1" x="1636"/>
        <item m="1" x="963"/>
        <item m="1" x="1262"/>
        <item m="1" x="386"/>
        <item m="1" x="1563"/>
        <item m="1" x="1149"/>
        <item m="1" x="1332"/>
        <item m="1" x="744"/>
        <item m="1" x="1100"/>
        <item m="1" x="1101"/>
        <item m="1" x="296"/>
        <item m="1" x="246"/>
        <item m="1" x="1218"/>
        <item m="1" x="912"/>
        <item m="1" x="1567"/>
        <item m="1" x="601"/>
        <item m="1" x="763"/>
        <item m="1" x="651"/>
        <item m="1" x="764"/>
        <item m="1" x="1220"/>
        <item m="1" x="336"/>
        <item m="1" x="675"/>
        <item m="1" x="1419"/>
        <item m="1" x="310"/>
        <item m="1" x="787"/>
        <item m="1" x="975"/>
        <item m="1" x="1291"/>
        <item m="1" x="1251"/>
        <item m="1" x="399"/>
        <item m="1" x="1127"/>
        <item m="1" x="1046"/>
        <item m="1" x="762"/>
        <item m="1" x="842"/>
        <item m="1" x="729"/>
        <item m="1" x="1684"/>
        <item m="1" x="381"/>
        <item m="1" x="218"/>
        <item m="1" x="754"/>
        <item m="1" x="1202"/>
        <item m="1" x="992"/>
        <item m="1" x="1692"/>
        <item m="1" x="1049"/>
        <item m="1" x="916"/>
        <item m="1" x="757"/>
        <item m="1" x="606"/>
        <item m="1" x="1290"/>
        <item m="1" x="636"/>
        <item m="1" x="331"/>
        <item m="1" x="352"/>
        <item m="1" x="1530"/>
        <item m="1" x="1219"/>
        <item m="1" x="897"/>
        <item m="1" x="760"/>
        <item m="1" x="642"/>
        <item m="1" x="1569"/>
        <item m="1" x="818"/>
        <item m="1" x="286"/>
        <item m="1" x="289"/>
        <item m="1" x="1093"/>
        <item m="1" x="1132"/>
        <item m="1" x="1063"/>
        <item m="1" x="1568"/>
        <item m="1" x="688"/>
        <item m="1" x="911"/>
        <item m="1" x="1003"/>
        <item m="1" x="338"/>
        <item m="1" x="548"/>
        <item m="1" x="1403"/>
        <item m="1" x="850"/>
        <item m="1" x="1123"/>
        <item m="1" x="1393"/>
        <item m="1" x="168"/>
        <item m="1" x="740"/>
        <item m="1" x="759"/>
        <item m="1" x="1258"/>
        <item m="1" x="614"/>
        <item m="1" x="410"/>
        <item m="1" x="1116"/>
        <item m="1" x="230"/>
        <item m="1" x="1229"/>
        <item m="1" x="1281"/>
        <item m="1" x="852"/>
        <item m="1" x="295"/>
        <item m="1" x="1315"/>
        <item m="1" x="1282"/>
        <item m="1" x="1058"/>
        <item m="1" x="1624"/>
        <item m="1" x="877"/>
        <item m="1" x="573"/>
        <item m="1" x="189"/>
        <item m="1" x="1382"/>
        <item m="1" x="597"/>
        <item m="1" x="1420"/>
        <item m="1" x="676"/>
        <item m="1" x="1079"/>
        <item m="1" x="498"/>
        <item m="1" x="717"/>
        <item m="1" x="466"/>
        <item m="1" x="229"/>
        <item m="1" x="1660"/>
        <item m="1" x="1170"/>
        <item m="1" x="231"/>
        <item m="1" x="1620"/>
        <item m="1" x="1401"/>
        <item m="1" x="579"/>
        <item m="1" x="281"/>
        <item m="1" x="1284"/>
        <item m="1" x="979"/>
        <item m="1" x="739"/>
        <item m="1" x="931"/>
        <item m="1" x="1130"/>
        <item m="1" x="1538"/>
        <item m="1" x="1619"/>
        <item m="1" x="1111"/>
        <item m="1" x="227"/>
        <item m="1" x="1430"/>
        <item m="1" x="1205"/>
        <item m="1" x="1429"/>
        <item m="1" x="1469"/>
        <item m="1" x="780"/>
        <item m="1" x="934"/>
        <item m="1" x="665"/>
        <item m="1" x="644"/>
        <item m="1" x="1277"/>
        <item m="1" x="955"/>
        <item m="1" x="536"/>
        <item m="1" x="467"/>
        <item m="1" x="1337"/>
        <item m="1" x="1106"/>
        <item m="1" x="1365"/>
        <item m="1" x="252"/>
        <item m="1" x="1292"/>
        <item m="1" x="1390"/>
        <item m="1" x="602"/>
        <item m="1" x="412"/>
        <item m="1" x="1596"/>
        <item m="1" x="1389"/>
        <item m="1" x="312"/>
        <item m="1" x="1156"/>
        <item m="1" x="1355"/>
        <item m="1" x="1356"/>
        <item m="1" x="287"/>
        <item m="1" x="753"/>
        <item m="1" x="1417"/>
        <item m="1" x="793"/>
        <item m="1" x="1166"/>
        <item m="1" x="1583"/>
        <item m="1" x="345"/>
        <item m="1" x="1575"/>
        <item m="1" x="778"/>
        <item m="1" x="1672"/>
        <item m="1" x="443"/>
        <item m="1" x="1597"/>
        <item m="1" x="565"/>
        <item m="1" x="450"/>
        <item m="1" x="236"/>
        <item m="1" x="1203"/>
        <item m="1" x="1338"/>
        <item m="1" x="478"/>
        <item m="1" x="1154"/>
        <item m="1" x="1531"/>
        <item m="1" x="1268"/>
        <item m="1" x="604"/>
        <item m="1" x="1249"/>
        <item m="1" x="1693"/>
        <item m="1" x="1500"/>
        <item m="1" x="822"/>
        <item m="1" x="1372"/>
        <item m="1" x="592"/>
        <item m="1" x="1188"/>
        <item m="1" x="1175"/>
        <item m="1" x="1131"/>
        <item m="1" x="1459"/>
        <item m="1" x="1161"/>
        <item m="1" x="273"/>
        <item m="1" x="1364"/>
        <item m="1" x="553"/>
        <item m="1" x="444"/>
        <item m="1" x="1445"/>
        <item m="1" x="990"/>
        <item m="1" x="1320"/>
        <item m="1" x="1352"/>
        <item m="1" x="953"/>
        <item m="1" x="870"/>
        <item m="1" x="991"/>
        <item m="1" x="1192"/>
        <item m="1" x="1107"/>
        <item m="1" x="1375"/>
        <item m="1" x="765"/>
        <item m="1" x="1360"/>
        <item m="1" x="880"/>
        <item m="1" x="1104"/>
        <item m="1" x="1026"/>
        <item m="1" x="1444"/>
        <item m="1" x="400"/>
        <item m="1" x="1178"/>
        <item m="1" x="925"/>
        <item m="1" x="464"/>
        <item m="1" x="1232"/>
        <item m="1" x="1293"/>
        <item m="1" x="696"/>
        <item m="1" x="1496"/>
        <item m="1" x="977"/>
        <item m="1" x="1394"/>
        <item m="1" x="1245"/>
        <item m="1" x="1441"/>
        <item m="1" x="747"/>
        <item m="1" x="689"/>
        <item m="1" x="541"/>
        <item m="1" x="947"/>
        <item m="1" x="847"/>
        <item m="1" x="1488"/>
        <item m="1" x="1136"/>
        <item m="1" x="661"/>
        <item m="1" x="1510"/>
        <item m="1" x="1497"/>
        <item m="1" x="1208"/>
        <item m="1" x="263"/>
        <item m="1" x="746"/>
        <item m="1" x="1374"/>
        <item m="1" x="585"/>
        <item m="1" x="342"/>
        <item m="1" x="1256"/>
        <item m="1" x="824"/>
        <item m="1" x="781"/>
        <item m="1" x="809"/>
        <item m="1" x="1099"/>
        <item m="1" x="968"/>
        <item m="1" x="1616"/>
        <item m="1" x="1094"/>
        <item m="1" x="160"/>
        <item m="1" x="1276"/>
        <item m="1" x="1460"/>
        <item m="1" x="1478"/>
        <item m="1" x="515"/>
        <item m="1" x="563"/>
        <item m="1" x="828"/>
        <item m="1" x="1023"/>
        <item m="1" x="1641"/>
        <item m="1" x="1213"/>
        <item m="1" x="1029"/>
        <item m="1" x="251"/>
        <item m="1" x="802"/>
        <item m="1" x="425"/>
        <item m="1" x="341"/>
        <item m="1" x="570"/>
        <item m="1" x="1404"/>
        <item x="0"/>
        <item m="1" x="371"/>
        <item x="2"/>
        <item x="3"/>
        <item x="4"/>
        <item x="5"/>
        <item x="6"/>
        <item x="7"/>
        <item m="1" x="905"/>
        <item m="1" x="1010"/>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71"/>
        <item x="62"/>
        <item x="72"/>
        <item x="73"/>
        <item x="74"/>
        <item x="75"/>
        <item x="76"/>
        <item x="77"/>
        <item x="78"/>
        <item x="79"/>
        <item x="80"/>
        <item x="81"/>
        <item x="82"/>
        <item x="83"/>
        <item x="84"/>
        <item x="85"/>
        <item x="86"/>
        <item x="87"/>
        <item x="89"/>
        <item x="88"/>
        <item x="90"/>
        <item x="91"/>
        <item x="92"/>
        <item x="93"/>
        <item x="8"/>
        <item x="94"/>
        <item x="95"/>
        <item x="96"/>
        <item x="97"/>
        <item x="98"/>
        <item x="99"/>
        <item x="100"/>
        <item x="13"/>
        <item x="101"/>
        <item x="102"/>
        <item x="103"/>
        <item x="104"/>
        <item x="120"/>
        <item m="1" x="1021"/>
        <item m="1" x="1064"/>
        <item x="122"/>
        <item x="123"/>
        <item x="105"/>
        <item x="106"/>
        <item x="107"/>
        <item x="108"/>
        <item x="109"/>
        <item x="110"/>
        <item x="111"/>
        <item x="112"/>
        <item x="113"/>
        <item x="114"/>
        <item x="115"/>
        <item m="1" x="1492"/>
        <item x="117"/>
        <item x="118"/>
        <item x="119"/>
        <item x="124"/>
        <item x="125"/>
        <item x="126"/>
        <item x="127"/>
        <item x="128"/>
        <item m="1" x="1561"/>
        <item x="129"/>
        <item x="130"/>
        <item x="131"/>
        <item x="132"/>
        <item x="133"/>
        <item x="134"/>
        <item x="135"/>
        <item x="136"/>
        <item x="137"/>
        <item x="138"/>
        <item x="139"/>
        <item m="1" x="147"/>
        <item m="1" x="148"/>
        <item m="1" x="149"/>
        <item m="1" x="150"/>
        <item m="1" x="151"/>
        <item m="1" x="152"/>
        <item m="1" x="153"/>
        <item m="1" x="154"/>
        <item m="1" x="155"/>
        <item m="1" x="156"/>
        <item m="1" x="157"/>
        <item m="1" x="158"/>
        <item m="1" x="159"/>
        <item m="1" x="161"/>
        <item m="1" x="162"/>
        <item m="1" x="163"/>
        <item m="1" x="164"/>
        <item m="1" x="165"/>
        <item m="1" x="166"/>
        <item m="1" x="167"/>
        <item m="1" x="169"/>
        <item m="1" x="170"/>
        <item m="1" x="171"/>
        <item m="1" x="172"/>
        <item m="1" x="173"/>
        <item m="1" x="174"/>
        <item m="1" x="175"/>
        <item m="1" x="176"/>
        <item m="1" x="177"/>
        <item m="1" x="178"/>
        <item m="1" x="180"/>
        <item m="1" x="181"/>
        <item m="1" x="182"/>
        <item m="1" x="183"/>
        <item m="1" x="184"/>
        <item m="1" x="185"/>
        <item m="1" x="186"/>
        <item m="1" x="187"/>
        <item m="1" x="188"/>
        <item m="1" x="190"/>
        <item m="1" x="191"/>
        <item m="1" x="192"/>
        <item m="1" x="193"/>
        <item m="1" x="194"/>
        <item m="1" x="195"/>
        <item m="1" x="196"/>
        <item m="1" x="197"/>
        <item m="1" x="198"/>
        <item m="1" x="199"/>
        <item m="1" x="201"/>
        <item m="1" x="202"/>
        <item m="1" x="203"/>
        <item m="1" x="204"/>
        <item m="1" x="205"/>
        <item m="1" x="206"/>
        <item m="1" x="207"/>
        <item m="1" x="208"/>
        <item m="1" x="209"/>
        <item m="1" x="210"/>
        <item m="1" x="211"/>
        <item m="1" x="212"/>
        <item m="1" x="213"/>
        <item m="1" x="214"/>
        <item m="1" x="215"/>
        <item m="1" x="217"/>
        <item m="1" x="219"/>
        <item m="1" x="220"/>
        <item m="1" x="221"/>
        <item m="1" x="222"/>
        <item m="1" x="223"/>
        <item m="1" x="224"/>
        <item m="1" x="225"/>
        <item m="1" x="226"/>
        <item m="1" x="228"/>
        <item m="1" x="232"/>
        <item m="1" x="233"/>
        <item m="1" x="234"/>
        <item m="1" x="235"/>
        <item m="1" x="237"/>
        <item m="1" x="238"/>
        <item m="1" x="239"/>
        <item m="1" x="240"/>
        <item m="1" x="241"/>
        <item m="1" x="242"/>
        <item m="1" x="243"/>
        <item m="1" x="244"/>
        <item m="1" x="245"/>
        <item m="1" x="247"/>
        <item m="1" x="248"/>
        <item m="1" x="249"/>
        <item m="1" x="250"/>
        <item m="1" x="253"/>
        <item m="1" x="254"/>
        <item m="1" x="255"/>
        <item m="1" x="256"/>
        <item m="1" x="257"/>
        <item m="1" x="258"/>
        <item m="1" x="259"/>
        <item m="1" x="260"/>
        <item m="1" x="261"/>
        <item m="1" x="262"/>
        <item m="1" x="264"/>
        <item m="1" x="265"/>
        <item m="1" x="266"/>
        <item m="1" x="267"/>
        <item m="1" x="268"/>
        <item m="1" x="269"/>
        <item m="1" x="270"/>
        <item m="1" x="271"/>
        <item m="1" x="272"/>
        <item m="1" x="274"/>
        <item m="1" x="275"/>
        <item m="1" x="276"/>
        <item m="1" x="277"/>
        <item m="1" x="278"/>
        <item m="1" x="279"/>
        <item m="1" x="283"/>
        <item m="1" x="284"/>
        <item m="1" x="285"/>
        <item m="1" x="288"/>
        <item m="1" x="291"/>
        <item m="1" x="292"/>
        <item m="1" x="293"/>
        <item m="1" x="294"/>
        <item m="1" x="297"/>
        <item m="1" x="298"/>
        <item m="1" x="299"/>
        <item m="1" x="300"/>
        <item m="1" x="301"/>
        <item m="1" x="302"/>
        <item m="1" x="303"/>
        <item m="1" x="304"/>
        <item m="1" x="305"/>
        <item m="1" x="306"/>
        <item m="1" x="307"/>
        <item m="1" x="308"/>
        <item m="1" x="309"/>
        <item m="1" x="311"/>
        <item m="1" x="313"/>
        <item m="1" x="314"/>
        <item m="1" x="315"/>
        <item m="1" x="316"/>
        <item m="1" x="317"/>
        <item m="1" x="318"/>
        <item m="1" x="319"/>
        <item m="1" x="320"/>
        <item m="1" x="321"/>
        <item m="1" x="322"/>
        <item m="1" x="323"/>
        <item m="1" x="324"/>
        <item m="1" x="325"/>
        <item m="1" x="326"/>
        <item m="1" x="327"/>
        <item m="1" x="328"/>
        <item m="1" x="329"/>
        <item m="1" x="330"/>
        <item m="1" x="332"/>
        <item m="1" x="333"/>
        <item m="1" x="334"/>
        <item m="1" x="337"/>
        <item m="1" x="339"/>
        <item m="1" x="340"/>
        <item m="1" x="343"/>
        <item m="1" x="344"/>
        <item m="1" x="346"/>
        <item m="1" x="347"/>
        <item m="1" x="348"/>
        <item m="1" x="349"/>
        <item m="1" x="350"/>
        <item m="1" x="351"/>
        <item m="1" x="353"/>
        <item m="1" x="354"/>
        <item m="1" x="355"/>
        <item m="1" x="356"/>
        <item m="1" x="357"/>
        <item m="1" x="358"/>
        <item m="1" x="359"/>
        <item m="1" x="360"/>
        <item m="1" x="361"/>
        <item m="1" x="362"/>
        <item m="1" x="363"/>
        <item m="1" x="364"/>
        <item m="1" x="365"/>
        <item m="1" x="366"/>
        <item m="1" x="367"/>
        <item m="1" x="368"/>
        <item m="1" x="369"/>
        <item m="1" x="372"/>
        <item m="1" x="373"/>
        <item m="1" x="374"/>
        <item m="1" x="375"/>
        <item m="1" x="376"/>
        <item m="1" x="377"/>
        <item m="1" x="378"/>
        <item m="1" x="379"/>
        <item m="1" x="380"/>
        <item m="1" x="382"/>
        <item m="1" x="383"/>
        <item m="1" x="384"/>
        <item m="1" x="385"/>
        <item m="1" x="388"/>
        <item m="1" x="389"/>
        <item m="1" x="390"/>
        <item m="1" x="391"/>
        <item m="1" x="392"/>
        <item m="1" x="393"/>
        <item m="1" x="394"/>
        <item m="1" x="395"/>
        <item m="1" x="396"/>
        <item m="1" x="397"/>
        <item m="1" x="398"/>
        <item m="1" x="401"/>
        <item m="1" x="402"/>
        <item m="1" x="403"/>
        <item m="1" x="404"/>
        <item m="1" x="405"/>
        <item m="1" x="406"/>
        <item m="1" x="407"/>
        <item m="1" x="408"/>
        <item m="1" x="409"/>
        <item m="1" x="413"/>
        <item m="1" x="414"/>
        <item m="1" x="415"/>
        <item m="1" x="416"/>
        <item m="1" x="417"/>
        <item m="1" x="418"/>
        <item m="1" x="419"/>
        <item m="1" x="420"/>
        <item m="1" x="421"/>
        <item m="1" x="422"/>
        <item m="1" x="423"/>
        <item m="1" x="424"/>
        <item m="1" x="426"/>
        <item m="1" x="427"/>
        <item m="1" x="428"/>
        <item m="1" x="429"/>
        <item m="1" x="430"/>
        <item m="1" x="431"/>
        <item m="1" x="432"/>
        <item m="1" x="433"/>
        <item m="1" x="434"/>
        <item m="1" x="435"/>
        <item m="1" x="436"/>
        <item m="1" x="437"/>
        <item m="1" x="438"/>
        <item m="1" x="439"/>
        <item m="1" x="440"/>
        <item m="1" x="441"/>
        <item m="1" x="442"/>
        <item m="1" x="445"/>
        <item m="1" x="446"/>
        <item m="1" x="447"/>
        <item m="1" x="448"/>
        <item m="1" x="449"/>
        <item m="1" x="451"/>
        <item m="1" x="452"/>
        <item m="1" x="453"/>
        <item m="1" x="455"/>
        <item m="1" x="456"/>
        <item m="1" x="457"/>
        <item m="1" x="458"/>
        <item m="1" x="459"/>
        <item m="1" x="460"/>
        <item m="1" x="461"/>
        <item m="1" x="462"/>
        <item m="1" x="463"/>
        <item m="1" x="465"/>
        <item m="1" x="468"/>
        <item m="1" x="469"/>
        <item m="1" x="470"/>
        <item m="1" x="471"/>
        <item m="1" x="472"/>
        <item m="1" x="473"/>
        <item m="1" x="474"/>
        <item m="1" x="475"/>
        <item m="1" x="476"/>
        <item m="1" x="477"/>
        <item m="1" x="480"/>
        <item m="1" x="481"/>
        <item m="1" x="482"/>
        <item m="1" x="483"/>
        <item m="1" x="484"/>
        <item m="1" x="485"/>
        <item m="1" x="486"/>
        <item m="1" x="487"/>
        <item m="1" x="488"/>
        <item m="1" x="489"/>
        <item m="1" x="490"/>
        <item m="1" x="491"/>
        <item m="1" x="492"/>
        <item m="1" x="493"/>
        <item m="1" x="494"/>
        <item m="1" x="495"/>
        <item m="1" x="496"/>
        <item m="1" x="497"/>
        <item m="1" x="500"/>
        <item m="1" x="501"/>
        <item m="1" x="502"/>
        <item m="1" x="503"/>
        <item m="1" x="504"/>
        <item m="1" x="505"/>
        <item m="1" x="506"/>
        <item m="1" x="507"/>
        <item m="1" x="508"/>
        <item m="1" x="509"/>
        <item m="1" x="510"/>
        <item m="1" x="511"/>
        <item m="1" x="512"/>
        <item m="1" x="513"/>
        <item m="1" x="514"/>
        <item m="1" x="516"/>
        <item m="1" x="517"/>
        <item m="1" x="518"/>
        <item m="1" x="519"/>
        <item m="1" x="520"/>
        <item m="1" x="521"/>
        <item m="1" x="522"/>
        <item m="1" x="524"/>
        <item m="1" x="526"/>
        <item m="1" x="527"/>
        <item m="1" x="528"/>
        <item m="1" x="529"/>
        <item m="1" x="530"/>
        <item m="1" x="531"/>
        <item m="1" x="532"/>
        <item m="1" x="533"/>
        <item m="1" x="534"/>
        <item m="1" x="535"/>
        <item m="1" x="537"/>
        <item m="1" x="538"/>
        <item m="1" x="539"/>
        <item m="1" x="540"/>
        <item m="1" x="542"/>
        <item m="1" x="543"/>
        <item m="1" x="544"/>
        <item m="1" x="545"/>
        <item m="1" x="546"/>
        <item m="1" x="547"/>
        <item m="1" x="549"/>
        <item m="1" x="550"/>
        <item m="1" x="551"/>
        <item m="1" x="552"/>
        <item m="1" x="554"/>
        <item m="1" x="555"/>
        <item m="1" x="556"/>
        <item m="1" x="557"/>
        <item m="1" x="558"/>
        <item m="1" x="559"/>
        <item m="1" x="560"/>
        <item m="1" x="561"/>
        <item m="1" x="562"/>
        <item m="1" x="564"/>
        <item m="1" x="566"/>
        <item m="1" x="567"/>
        <item m="1" x="569"/>
        <item m="1" x="571"/>
        <item m="1" x="572"/>
        <item m="1" x="574"/>
        <item m="1" x="575"/>
        <item m="1" x="577"/>
        <item m="1" x="578"/>
        <item m="1" x="580"/>
        <item m="1" x="581"/>
        <item m="1" x="582"/>
        <item m="1" x="583"/>
        <item m="1" x="584"/>
        <item m="1" x="586"/>
        <item m="1" x="587"/>
        <item m="1" x="588"/>
        <item m="1" x="589"/>
        <item m="1" x="590"/>
        <item m="1" x="591"/>
        <item m="1" x="593"/>
        <item m="1" x="594"/>
        <item m="1" x="595"/>
        <item m="1" x="596"/>
        <item m="1" x="598"/>
        <item m="1" x="599"/>
        <item m="1" x="600"/>
        <item m="1" x="603"/>
        <item m="1" x="605"/>
        <item m="1" x="607"/>
        <item m="1" x="608"/>
        <item m="1" x="609"/>
        <item m="1" x="610"/>
        <item m="1" x="611"/>
        <item m="1" x="612"/>
        <item m="1" x="613"/>
        <item m="1" x="615"/>
        <item m="1" x="616"/>
        <item m="1" x="617"/>
        <item m="1" x="618"/>
        <item m="1" x="619"/>
        <item m="1" x="620"/>
        <item m="1" x="622"/>
        <item m="1" x="623"/>
        <item m="1" x="624"/>
        <item m="1" x="625"/>
        <item m="1" x="626"/>
        <item m="1" x="627"/>
        <item m="1" x="628"/>
        <item m="1" x="629"/>
        <item m="1" x="630"/>
        <item m="1" x="631"/>
        <item m="1" x="632"/>
        <item m="1" x="633"/>
        <item m="1" x="634"/>
        <item m="1" x="635"/>
        <item m="1" x="637"/>
        <item m="1" x="638"/>
        <item m="1" x="639"/>
        <item m="1" x="640"/>
        <item m="1" x="641"/>
        <item m="1" x="643"/>
        <item m="1" x="646"/>
        <item m="1" x="647"/>
        <item m="1" x="648"/>
        <item m="1" x="649"/>
        <item m="1" x="650"/>
        <item m="1" x="652"/>
        <item m="1" x="653"/>
        <item m="1" x="654"/>
        <item m="1" x="655"/>
        <item m="1" x="656"/>
        <item m="1" x="657"/>
        <item m="1" x="658"/>
        <item m="1" x="659"/>
        <item m="1" x="660"/>
        <item m="1" x="662"/>
        <item m="1" x="663"/>
        <item m="1" x="664"/>
        <item m="1" x="666"/>
        <item m="1" x="667"/>
        <item m="1" x="668"/>
        <item m="1" x="669"/>
        <item m="1" x="670"/>
        <item m="1" x="671"/>
        <item m="1" x="672"/>
        <item m="1" x="674"/>
        <item m="1" x="677"/>
        <item m="1" x="678"/>
        <item m="1" x="679"/>
        <item m="1" x="680"/>
        <item m="1" x="681"/>
        <item m="1" x="682"/>
        <item m="1" x="683"/>
        <item m="1" x="684"/>
        <item m="1" x="685"/>
        <item m="1" x="686"/>
        <item m="1" x="687"/>
        <item m="1" x="690"/>
        <item m="1" x="691"/>
        <item m="1" x="692"/>
        <item m="1" x="693"/>
        <item m="1" x="694"/>
        <item m="1" x="695"/>
        <item m="1" x="697"/>
        <item m="1" x="698"/>
        <item m="1" x="699"/>
        <item m="1" x="700"/>
        <item m="1" x="701"/>
        <item m="1" x="702"/>
        <item m="1" x="703"/>
        <item m="1" x="704"/>
        <item m="1" x="705"/>
        <item m="1" x="706"/>
        <item m="1" x="707"/>
        <item m="1" x="708"/>
        <item m="1" x="709"/>
        <item m="1" x="710"/>
        <item m="1" x="711"/>
        <item m="1" x="712"/>
        <item m="1" x="713"/>
        <item m="1" x="714"/>
        <item m="1" x="715"/>
        <item m="1" x="716"/>
        <item m="1" x="718"/>
        <item m="1" x="719"/>
        <item m="1" x="720"/>
        <item m="1" x="721"/>
        <item m="1" x="722"/>
        <item m="1" x="723"/>
        <item m="1" x="724"/>
        <item m="1" x="725"/>
        <item m="1" x="726"/>
        <item m="1" x="727"/>
        <item m="1" x="728"/>
        <item m="1" x="730"/>
        <item m="1" x="731"/>
        <item m="1" x="732"/>
        <item m="1" x="733"/>
        <item m="1" x="734"/>
        <item m="1" x="735"/>
        <item m="1" x="736"/>
        <item m="1" x="737"/>
        <item m="1" x="741"/>
        <item m="1" x="742"/>
        <item m="1" x="743"/>
        <item m="1" x="745"/>
        <item m="1" x="748"/>
        <item m="1" x="750"/>
        <item m="1" x="751"/>
        <item m="1" x="752"/>
        <item m="1" x="755"/>
        <item m="1" x="756"/>
        <item m="1" x="758"/>
        <item m="1" x="761"/>
        <item m="1" x="766"/>
        <item m="1" x="767"/>
        <item m="1" x="768"/>
        <item m="1" x="769"/>
        <item m="1" x="770"/>
        <item m="1" x="771"/>
        <item m="1" x="772"/>
        <item m="1" x="773"/>
        <item m="1" x="774"/>
        <item m="1" x="775"/>
        <item m="1" x="776"/>
        <item m="1" x="779"/>
        <item m="1" x="782"/>
        <item m="1" x="783"/>
        <item m="1" x="784"/>
        <item m="1" x="785"/>
        <item m="1" x="786"/>
        <item m="1" x="788"/>
        <item m="1" x="789"/>
        <item m="1" x="790"/>
        <item m="1" x="791"/>
        <item m="1" x="792"/>
        <item m="1" x="795"/>
        <item m="1" x="796"/>
        <item m="1" x="797"/>
        <item m="1" x="798"/>
        <item m="1" x="799"/>
        <item m="1" x="800"/>
        <item m="1" x="801"/>
        <item m="1" x="803"/>
        <item m="1" x="804"/>
        <item m="1" x="805"/>
        <item m="1" x="806"/>
        <item m="1" x="807"/>
        <item m="1" x="810"/>
        <item m="1" x="811"/>
        <item m="1" x="812"/>
        <item m="1" x="813"/>
        <item m="1" x="814"/>
        <item m="1" x="815"/>
        <item m="1" x="816"/>
        <item m="1" x="817"/>
        <item m="1" x="819"/>
        <item m="1" x="820"/>
        <item m="1" x="821"/>
        <item m="1" x="823"/>
        <item m="1" x="825"/>
        <item m="1" x="826"/>
        <item m="1" x="827"/>
        <item m="1" x="829"/>
        <item m="1" x="830"/>
        <item m="1" x="831"/>
        <item m="1" x="832"/>
        <item m="1" x="833"/>
        <item m="1" x="834"/>
        <item m="1" x="835"/>
        <item m="1" x="836"/>
        <item m="1" x="837"/>
        <item m="1" x="838"/>
        <item m="1" x="839"/>
        <item m="1" x="840"/>
        <item m="1" x="841"/>
        <item m="1" x="843"/>
        <item m="1" x="844"/>
        <item m="1" x="845"/>
        <item m="1" x="846"/>
        <item m="1" x="848"/>
        <item m="1" x="849"/>
        <item m="1" x="851"/>
        <item m="1" x="853"/>
        <item m="1" x="854"/>
        <item m="1" x="855"/>
        <item m="1" x="856"/>
        <item m="1" x="857"/>
        <item m="1" x="858"/>
        <item m="1" x="859"/>
        <item m="1" x="860"/>
        <item m="1" x="861"/>
        <item m="1" x="862"/>
        <item m="1" x="863"/>
        <item m="1" x="864"/>
        <item m="1" x="865"/>
        <item m="1" x="867"/>
        <item m="1" x="868"/>
        <item m="1" x="869"/>
        <item m="1" x="871"/>
        <item m="1" x="872"/>
        <item m="1" x="873"/>
        <item m="1" x="874"/>
        <item m="1" x="875"/>
        <item m="1" x="876"/>
        <item m="1" x="878"/>
        <item m="1" x="879"/>
        <item m="1" x="881"/>
        <item m="1" x="882"/>
        <item m="1" x="883"/>
        <item m="1" x="884"/>
        <item m="1" x="885"/>
        <item m="1" x="886"/>
        <item m="1" x="887"/>
        <item m="1" x="888"/>
        <item m="1" x="889"/>
        <item m="1" x="890"/>
        <item m="1" x="891"/>
        <item m="1" x="892"/>
        <item m="1" x="893"/>
        <item m="1" x="894"/>
        <item m="1" x="895"/>
        <item m="1" x="896"/>
        <item m="1" x="898"/>
        <item m="1" x="899"/>
        <item m="1" x="900"/>
        <item m="1" x="901"/>
        <item m="1" x="902"/>
        <item m="1" x="903"/>
        <item m="1" x="904"/>
        <item m="1" x="906"/>
        <item m="1" x="907"/>
        <item m="1" x="908"/>
        <item m="1" x="910"/>
        <item m="1" x="913"/>
        <item m="1" x="914"/>
        <item m="1" x="915"/>
        <item m="1" x="917"/>
        <item m="1" x="918"/>
        <item m="1" x="920"/>
        <item m="1" x="921"/>
        <item m="1" x="922"/>
        <item m="1" x="923"/>
        <item m="1" x="924"/>
        <item m="1" x="926"/>
        <item m="1" x="927"/>
        <item m="1" x="928"/>
        <item m="1" x="929"/>
        <item m="1" x="930"/>
        <item m="1" x="932"/>
        <item m="1" x="933"/>
        <item m="1" x="935"/>
        <item m="1" x="936"/>
        <item m="1" x="937"/>
        <item m="1" x="938"/>
        <item m="1" x="939"/>
        <item m="1" x="940"/>
        <item m="1" x="941"/>
        <item m="1" x="942"/>
        <item m="1" x="943"/>
        <item m="1" x="944"/>
        <item m="1" x="945"/>
        <item m="1" x="946"/>
        <item m="1" x="948"/>
        <item m="1" x="949"/>
        <item m="1" x="950"/>
        <item m="1" x="951"/>
        <item m="1" x="952"/>
        <item m="1" x="954"/>
        <item m="1" x="956"/>
        <item m="1" x="957"/>
        <item m="1" x="958"/>
        <item m="1" x="959"/>
        <item m="1" x="960"/>
        <item m="1" x="961"/>
        <item m="1" x="962"/>
        <item m="1" x="964"/>
        <item m="1" x="965"/>
        <item m="1" x="966"/>
        <item m="1" x="967"/>
        <item m="1" x="969"/>
        <item m="1" x="970"/>
        <item m="1" x="971"/>
        <item m="1" x="972"/>
        <item m="1" x="973"/>
        <item m="1" x="974"/>
        <item m="1" x="976"/>
        <item m="1" x="978"/>
        <item m="1" x="980"/>
        <item m="1" x="981"/>
        <item m="1" x="982"/>
        <item m="1" x="983"/>
        <item m="1" x="984"/>
        <item m="1" x="985"/>
        <item m="1" x="986"/>
        <item m="1" x="987"/>
        <item m="1" x="988"/>
        <item m="1" x="989"/>
        <item m="1" x="993"/>
        <item m="1" x="994"/>
        <item m="1" x="995"/>
        <item m="1" x="996"/>
        <item m="1" x="997"/>
        <item m="1" x="998"/>
        <item m="1" x="999"/>
        <item m="1" x="1000"/>
        <item m="1" x="1002"/>
        <item m="1" x="1004"/>
        <item m="1" x="1005"/>
        <item m="1" x="1006"/>
        <item m="1" x="1007"/>
        <item m="1" x="1008"/>
        <item m="1" x="1009"/>
        <item m="1" x="1011"/>
        <item m="1" x="1012"/>
        <item m="1" x="1013"/>
        <item m="1" x="1014"/>
        <item m="1" x="1015"/>
        <item m="1" x="1016"/>
        <item m="1" x="1017"/>
        <item m="1" x="1018"/>
        <item m="1" x="1019"/>
        <item m="1" x="1020"/>
        <item m="1" x="1022"/>
        <item m="1" x="1024"/>
        <item m="1" x="1025"/>
        <item m="1" x="1027"/>
        <item m="1" x="1028"/>
        <item m="1" x="1030"/>
        <item m="1" x="1031"/>
        <item m="1" x="1032"/>
        <item m="1" x="1033"/>
        <item m="1" x="1035"/>
        <item m="1" x="1036"/>
        <item m="1" x="1037"/>
        <item m="1" x="1038"/>
        <item m="1" x="1039"/>
        <item m="1" x="1040"/>
        <item m="1" x="1041"/>
        <item m="1" x="1042"/>
        <item m="1" x="1043"/>
        <item m="1" x="1045"/>
        <item m="1" x="1048"/>
        <item m="1" x="1050"/>
        <item m="1" x="1051"/>
        <item m="1" x="1052"/>
        <item m="1" x="1053"/>
        <item m="1" x="1054"/>
        <item m="1" x="1055"/>
        <item m="1" x="1056"/>
        <item m="1" x="1057"/>
        <item m="1" x="1059"/>
        <item m="1" x="1060"/>
        <item m="1" x="1061"/>
        <item m="1" x="1065"/>
        <item m="1" x="1066"/>
        <item m="1" x="1067"/>
        <item m="1" x="1068"/>
        <item m="1" x="1070"/>
        <item m="1" x="1071"/>
        <item m="1" x="1072"/>
        <item m="1" x="1073"/>
        <item m="1" x="1074"/>
        <item m="1" x="1075"/>
        <item m="1" x="1076"/>
        <item m="1" x="1077"/>
        <item m="1" x="1078"/>
        <item m="1" x="1080"/>
        <item m="1" x="1081"/>
        <item m="1" x="1082"/>
        <item m="1" x="1083"/>
        <item m="1" x="1084"/>
        <item m="1" x="1085"/>
        <item m="1" x="1086"/>
        <item m="1" x="1087"/>
        <item m="1" x="1088"/>
        <item m="1" x="1089"/>
        <item m="1" x="1090"/>
        <item m="1" x="1092"/>
        <item m="1" x="1096"/>
        <item m="1" x="1097"/>
        <item m="1" x="1098"/>
        <item m="1" x="1102"/>
        <item m="1" x="1103"/>
        <item m="1" x="1105"/>
        <item m="1" x="1108"/>
        <item m="1" x="1109"/>
        <item m="1" x="1110"/>
        <item m="1" x="1113"/>
        <item m="1" x="1114"/>
        <item m="1" x="1115"/>
        <item m="1" x="1117"/>
        <item m="1" x="1118"/>
        <item m="1" x="1119"/>
        <item m="1" x="1120"/>
        <item m="1" x="1121"/>
        <item m="1" x="1122"/>
        <item m="1" x="1124"/>
        <item m="1" x="1125"/>
        <item m="1" x="1126"/>
        <item m="1" x="1128"/>
        <item m="1" x="1129"/>
        <item m="1" x="1133"/>
        <item m="1" x="1134"/>
        <item m="1" x="1135"/>
        <item m="1" x="1137"/>
        <item m="1" x="1138"/>
        <item m="1" x="1139"/>
        <item m="1" x="1142"/>
        <item m="1" x="1143"/>
        <item m="1" x="1144"/>
        <item m="1" x="1145"/>
        <item m="1" x="1146"/>
        <item m="1" x="1147"/>
        <item m="1" x="1148"/>
        <item m="1" x="1150"/>
        <item m="1" x="1151"/>
        <item m="1" x="1152"/>
        <item m="1" x="1153"/>
        <item m="1" x="1155"/>
        <item m="1" x="1157"/>
        <item m="1" x="1158"/>
        <item m="1" x="1159"/>
        <item m="1" x="1160"/>
        <item m="1" x="1162"/>
        <item m="1" x="1163"/>
        <item m="1" x="1164"/>
        <item m="1" x="1165"/>
        <item m="1" x="1167"/>
        <item m="1" x="1168"/>
        <item m="1" x="1169"/>
        <item m="1" x="1171"/>
        <item m="1" x="1172"/>
        <item m="1" x="1173"/>
        <item m="1" x="1174"/>
        <item m="1" x="1176"/>
        <item m="1" x="1177"/>
        <item m="1" x="1179"/>
        <item m="1" x="1180"/>
        <item m="1" x="1181"/>
        <item m="1" x="1182"/>
        <item m="1" x="1183"/>
        <item m="1" x="1184"/>
        <item m="1" x="1185"/>
        <item m="1" x="1186"/>
        <item m="1" x="1187"/>
        <item m="1" x="1189"/>
        <item m="1" x="1190"/>
        <item m="1" x="1191"/>
        <item m="1" x="1193"/>
        <item m="1" x="1194"/>
        <item m="1" x="1195"/>
        <item m="1" x="1196"/>
        <item m="1" x="1197"/>
        <item m="1" x="1198"/>
        <item m="1" x="1199"/>
        <item m="1" x="1200"/>
        <item m="1" x="1204"/>
        <item m="1" x="1206"/>
        <item m="1" x="1207"/>
        <item m="1" x="1210"/>
        <item m="1" x="1211"/>
        <item m="1" x="1212"/>
        <item m="1" x="1214"/>
        <item m="1" x="1216"/>
        <item m="1" x="1217"/>
        <item m="1" x="1221"/>
        <item m="1" x="1222"/>
        <item m="1" x="1224"/>
        <item m="1" x="1225"/>
        <item m="1" x="1226"/>
        <item m="1" x="1227"/>
        <item m="1" x="1228"/>
        <item m="1" x="1230"/>
        <item m="1" x="1231"/>
        <item m="1" x="1233"/>
        <item m="1" x="1234"/>
        <item m="1" x="1235"/>
        <item m="1" x="1236"/>
        <item m="1" x="1237"/>
        <item m="1" x="1238"/>
        <item m="1" x="1239"/>
        <item m="1" x="1240"/>
        <item m="1" x="1241"/>
        <item m="1" x="1242"/>
        <item m="1" x="1243"/>
        <item m="1" x="1244"/>
        <item m="1" x="1246"/>
        <item m="1" x="1247"/>
        <item m="1" x="1250"/>
        <item m="1" x="1252"/>
        <item m="1" x="1253"/>
        <item m="1" x="1254"/>
        <item m="1" x="1255"/>
        <item m="1" x="1257"/>
        <item m="1" x="1259"/>
        <item m="1" x="1260"/>
        <item m="1" x="1261"/>
        <item m="1" x="1263"/>
        <item m="1" x="1264"/>
        <item m="1" x="1265"/>
        <item m="1" x="1266"/>
        <item m="1" x="1267"/>
        <item m="1" x="1269"/>
        <item m="1" x="1270"/>
        <item m="1" x="1271"/>
        <item m="1" x="1272"/>
        <item m="1" x="1273"/>
        <item m="1" x="1274"/>
        <item m="1" x="1275"/>
        <item m="1" x="1278"/>
        <item m="1" x="1279"/>
        <item m="1" x="1280"/>
        <item m="1" x="1283"/>
        <item m="1" x="1285"/>
        <item m="1" x="1286"/>
        <item m="1" x="1287"/>
        <item m="1" x="1288"/>
        <item m="1" x="1289"/>
        <item m="1" x="1294"/>
        <item m="1" x="1295"/>
        <item m="1" x="1297"/>
        <item m="1" x="1298"/>
        <item m="1" x="1299"/>
        <item m="1" x="1300"/>
        <item m="1" x="1301"/>
        <item m="1" x="1302"/>
        <item m="1" x="1303"/>
        <item m="1" x="1304"/>
        <item m="1" x="1305"/>
        <item m="1" x="1306"/>
        <item m="1" x="1309"/>
        <item m="1" x="1310"/>
        <item m="1" x="1311"/>
        <item m="1" x="1312"/>
        <item m="1" x="1313"/>
        <item m="1" x="1314"/>
        <item m="1" x="1316"/>
        <item m="1" x="1317"/>
        <item m="1" x="1318"/>
        <item m="1" x="1319"/>
        <item m="1" x="1321"/>
        <item m="1" x="1322"/>
        <item m="1" x="1323"/>
        <item m="1" x="1324"/>
        <item m="1" x="1325"/>
        <item m="1" x="1326"/>
        <item m="1" x="1327"/>
        <item m="1" x="1328"/>
        <item m="1" x="1329"/>
        <item m="1" x="1330"/>
        <item m="1" x="1331"/>
        <item m="1" x="1333"/>
        <item m="1" x="1334"/>
        <item m="1" x="1335"/>
        <item m="1" x="1336"/>
        <item m="1" x="1339"/>
        <item m="1" x="1341"/>
        <item m="1" x="1342"/>
        <item m="1" x="1343"/>
        <item m="1" x="1344"/>
        <item m="1" x="1345"/>
        <item m="1" x="1346"/>
        <item m="1" x="1347"/>
        <item m="1" x="1348"/>
        <item m="1" x="1349"/>
        <item m="1" x="1350"/>
        <item m="1" x="1351"/>
        <item m="1" x="1353"/>
        <item m="1" x="1357"/>
        <item m="1" x="1358"/>
        <item m="1" x="1359"/>
        <item m="1" x="1361"/>
        <item m="1" x="1362"/>
        <item m="1" x="1363"/>
        <item m="1" x="1366"/>
        <item m="1" x="1367"/>
        <item m="1" x="1368"/>
        <item m="1" x="1369"/>
        <item m="1" x="1370"/>
        <item m="1" x="1371"/>
        <item m="1" x="1373"/>
        <item m="1" x="1376"/>
        <item m="1" x="1377"/>
        <item m="1" x="1378"/>
        <item m="1" x="1380"/>
        <item m="1" x="1381"/>
        <item m="1" x="1383"/>
        <item m="1" x="1385"/>
        <item m="1" x="1386"/>
        <item m="1" x="1387"/>
        <item m="1" x="1388"/>
        <item m="1" x="1391"/>
        <item m="1" x="1392"/>
        <item m="1" x="1395"/>
        <item m="1" x="1396"/>
        <item m="1" x="1397"/>
        <item m="1" x="1398"/>
        <item m="1" x="1399"/>
        <item m="1" x="1400"/>
        <item m="1" x="1402"/>
        <item m="1" x="1405"/>
        <item m="1" x="1406"/>
        <item m="1" x="1407"/>
        <item m="1" x="1408"/>
        <item m="1" x="1409"/>
        <item m="1" x="1410"/>
        <item m="1" x="1411"/>
        <item m="1" x="1412"/>
        <item m="1" x="1413"/>
        <item m="1" x="1414"/>
        <item m="1" x="1415"/>
        <item m="1" x="1416"/>
        <item m="1" x="1418"/>
        <item m="1" x="1421"/>
        <item m="1" x="1423"/>
        <item m="1" x="1424"/>
        <item m="1" x="1425"/>
        <item m="1" x="1426"/>
        <item m="1" x="1427"/>
        <item m="1" x="1428"/>
        <item m="1" x="1431"/>
        <item m="1" x="1432"/>
        <item m="1" x="1434"/>
        <item m="1" x="1435"/>
        <item m="1" x="1437"/>
        <item m="1" x="1438"/>
        <item m="1" x="1439"/>
        <item m="1" x="1440"/>
        <item m="1" x="1442"/>
        <item m="1" x="1443"/>
        <item m="1" x="1446"/>
        <item m="1" x="1448"/>
        <item m="1" x="1449"/>
        <item m="1" x="1450"/>
        <item m="1" x="1451"/>
        <item m="1" x="1452"/>
        <item m="1" x="1453"/>
        <item m="1" x="1454"/>
        <item m="1" x="1455"/>
        <item m="1" x="1456"/>
        <item m="1" x="1457"/>
        <item m="1" x="1458"/>
        <item m="1" x="1461"/>
        <item m="1" x="1462"/>
        <item m="1" x="1463"/>
        <item m="1" x="1464"/>
        <item m="1" x="1465"/>
        <item m="1" x="1466"/>
        <item m="1" x="1467"/>
        <item m="1" x="1468"/>
        <item m="1" x="1470"/>
        <item m="1" x="1471"/>
        <item m="1" x="1472"/>
        <item m="1" x="1473"/>
        <item m="1" x="1474"/>
        <item m="1" x="1475"/>
        <item m="1" x="1476"/>
        <item m="1" x="1477"/>
        <item m="1" x="1479"/>
        <item m="1" x="1480"/>
        <item m="1" x="1481"/>
        <item m="1" x="1482"/>
        <item m="1" x="1483"/>
        <item m="1" x="1484"/>
        <item m="1" x="1485"/>
        <item m="1" x="1486"/>
        <item m="1" x="1487"/>
        <item m="1" x="1489"/>
        <item m="1" x="1490"/>
        <item m="1" x="1491"/>
        <item m="1" x="1493"/>
        <item m="1" x="1494"/>
        <item m="1" x="1495"/>
        <item m="1" x="1498"/>
        <item m="1" x="1499"/>
        <item m="1" x="1501"/>
        <item m="1" x="1502"/>
        <item m="1" x="1503"/>
        <item m="1" x="1504"/>
        <item m="1" x="1505"/>
        <item m="1" x="1506"/>
        <item m="1" x="1507"/>
        <item m="1" x="1508"/>
        <item m="1" x="1509"/>
        <item m="1" x="1511"/>
        <item m="1" x="1512"/>
        <item m="1" x="1513"/>
        <item m="1" x="1514"/>
        <item m="1" x="1515"/>
        <item m="1" x="1516"/>
        <item m="1" x="1517"/>
        <item m="1" x="1518"/>
        <item m="1" x="1519"/>
        <item m="1" x="1520"/>
        <item m="1" x="1521"/>
        <item m="1" x="1522"/>
        <item m="1" x="1523"/>
        <item m="1" x="1524"/>
        <item m="1" x="1525"/>
        <item m="1" x="1526"/>
        <item m="1" x="1527"/>
        <item m="1" x="1528"/>
        <item m="1" x="1529"/>
        <item m="1" x="1532"/>
        <item m="1" x="1533"/>
        <item m="1" x="1534"/>
        <item m="1" x="1536"/>
        <item m="1" x="1537"/>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2"/>
        <item m="1" x="1564"/>
        <item m="1" x="1565"/>
        <item m="1" x="1566"/>
        <item m="1" x="1570"/>
        <item m="1" x="1571"/>
        <item m="1" x="1572"/>
        <item m="1" x="1573"/>
        <item m="1" x="1574"/>
        <item m="1" x="1576"/>
        <item m="1" x="1577"/>
        <item m="1" x="1578"/>
        <item m="1" x="1579"/>
        <item m="1" x="1580"/>
        <item m="1" x="1581"/>
        <item m="1" x="1582"/>
        <item m="1" x="1584"/>
        <item m="1" x="1585"/>
        <item m="1" x="1586"/>
        <item m="1" x="1587"/>
        <item m="1" x="1588"/>
        <item m="1" x="1589"/>
        <item m="1" x="1590"/>
        <item m="1" x="1592"/>
        <item m="1" x="1593"/>
        <item m="1" x="1594"/>
        <item m="1" x="1595"/>
        <item m="1" x="1598"/>
        <item m="1" x="1599"/>
        <item m="1" x="1600"/>
        <item m="1" x="1601"/>
        <item m="1" x="1602"/>
        <item m="1" x="1603"/>
        <item m="1" x="1604"/>
        <item m="1" x="1605"/>
        <item m="1" x="1606"/>
        <item m="1" x="1607"/>
        <item m="1" x="1608"/>
        <item m="1" x="1610"/>
        <item m="1" x="1611"/>
        <item m="1" x="1612"/>
        <item m="1" x="1613"/>
        <item m="1" x="1614"/>
        <item m="1" x="1615"/>
        <item m="1" x="1617"/>
        <item m="1" x="1621"/>
        <item m="1" x="1622"/>
        <item m="1" x="1623"/>
        <item m="1" x="1625"/>
        <item m="1" x="1626"/>
        <item m="1" x="1627"/>
        <item m="1" x="1628"/>
        <item m="1" x="1631"/>
        <item m="1" x="1632"/>
        <item m="1" x="1633"/>
        <item m="1" x="1634"/>
        <item m="1" x="1635"/>
        <item m="1" x="1637"/>
        <item m="1" x="1638"/>
        <item m="1" x="1639"/>
        <item m="1" x="1640"/>
        <item m="1" x="1642"/>
        <item m="1" x="1643"/>
        <item m="1" x="1644"/>
        <item m="1" x="1645"/>
        <item m="1" x="1646"/>
        <item m="1" x="1647"/>
        <item m="1" x="1648"/>
        <item m="1" x="1649"/>
        <item m="1" x="1650"/>
        <item m="1" x="1651"/>
        <item m="1" x="1652"/>
        <item m="1" x="1653"/>
        <item m="1" x="1654"/>
        <item m="1" x="1655"/>
        <item m="1" x="1656"/>
        <item m="1" x="1657"/>
        <item m="1" x="1658"/>
        <item m="1" x="1659"/>
        <item m="1" x="1661"/>
        <item m="1" x="1662"/>
        <item m="1" x="1663"/>
        <item m="1" x="1664"/>
        <item m="1" x="1665"/>
        <item m="1" x="1666"/>
        <item m="1" x="1667"/>
        <item m="1" x="1668"/>
        <item m="1" x="1669"/>
        <item m="1" x="1670"/>
        <item m="1" x="1671"/>
        <item m="1" x="1673"/>
        <item m="1" x="1674"/>
        <item m="1" x="1675"/>
        <item m="1" x="1676"/>
        <item m="1" x="1677"/>
        <item m="1" x="1678"/>
        <item m="1" x="1679"/>
        <item m="1" x="1680"/>
        <item m="1" x="1681"/>
        <item m="1" x="1682"/>
        <item m="1" x="1683"/>
        <item m="1" x="1685"/>
        <item m="1" x="1686"/>
        <item m="1" x="1687"/>
        <item m="1" x="1688"/>
        <item m="1" x="1689"/>
        <item m="1" x="1690"/>
        <item m="1" x="1694"/>
        <item m="1" x="1695"/>
        <item m="1" x="1696"/>
        <item m="1" x="1697"/>
        <item m="1" x="1698"/>
        <item m="1" x="1699"/>
        <item m="1" x="1701"/>
        <item m="1" x="1702"/>
        <item m="1" x="1703"/>
        <item x="140"/>
        <item x="141"/>
        <item x="142"/>
        <item m="1" x="282"/>
        <item x="143"/>
        <item x="116"/>
        <item x="121"/>
        <item m="1" x="866"/>
        <item x="145"/>
        <item x="144"/>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x="18"/>
        <item m="1" x="484"/>
        <item m="1" x="487"/>
        <item m="1" x="489"/>
        <item m="1" x="490"/>
        <item m="1" x="485"/>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m="1" x="491"/>
        <item x="480"/>
        <item x="481"/>
        <item x="482"/>
        <item m="1" x="486"/>
        <item m="1" x="488"/>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60"/>
        <item m="1" x="124"/>
        <item x="57"/>
        <item m="1" x="128"/>
        <item x="7"/>
        <item x="48"/>
        <item x="24"/>
        <item x="4"/>
        <item x="71"/>
        <item x="6"/>
        <item x="8"/>
        <item x="1"/>
        <item m="1" x="131"/>
        <item x="0"/>
        <item x="10"/>
        <item m="1" x="320"/>
        <item m="1" x="311"/>
        <item x="73"/>
        <item x="84"/>
        <item x="41"/>
        <item m="1" x="116"/>
        <item x="26"/>
        <item x="99"/>
        <item x="98"/>
        <item m="1" x="221"/>
        <item m="1" x="207"/>
        <item x="76"/>
        <item x="61"/>
        <item m="1" x="277"/>
        <item x="56"/>
        <item m="1" x="104"/>
        <item m="1" x="292"/>
        <item m="1" x="237"/>
        <item x="44"/>
        <item x="60"/>
        <item x="59"/>
        <item m="1" x="302"/>
        <item m="1" x="225"/>
        <item m="1" x="211"/>
        <item m="1" x="107"/>
        <item m="1" x="118"/>
        <item m="1" x="315"/>
        <item m="1" x="180"/>
        <item m="1" x="273"/>
        <item m="1" x="333"/>
        <item m="1" x="13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123"/>
        <item x="3"/>
        <item m="1" x="147"/>
        <item m="1" x="166"/>
        <item m="1" x="279"/>
        <item m="1" x="219"/>
        <item m="1" x="324"/>
        <item m="1" x="150"/>
        <item x="64"/>
        <item m="1" x="184"/>
        <item m="1" x="272"/>
        <item x="77"/>
        <item x="22"/>
        <item m="1" x="236"/>
        <item m="1" x="163"/>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x="97"/>
        <item x="100"/>
        <item x="101"/>
        <item x="102"/>
        <item m="1" x="105"/>
        <item m="1" x="108"/>
        <item m="1" x="110"/>
        <item m="1" x="111"/>
        <item m="1" x="112"/>
        <item m="1" x="114"/>
        <item m="1" x="117"/>
        <item m="1" x="120"/>
        <item m="1" x="121"/>
        <item m="1" x="122"/>
        <item m="1" x="126"/>
        <item m="1" x="130"/>
        <item m="1" x="132"/>
        <item m="1" x="133"/>
        <item m="1" x="135"/>
        <item m="1" x="137"/>
        <item m="1" x="139"/>
        <item m="1" x="140"/>
        <item m="1" x="142"/>
        <item m="1" x="143"/>
        <item m="1" x="144"/>
        <item m="1" x="148"/>
        <item m="1" x="149"/>
        <item m="1" x="151"/>
        <item m="1" x="153"/>
        <item m="1" x="154"/>
        <item m="1" x="156"/>
        <item m="1" x="158"/>
        <item m="1" x="161"/>
        <item m="1" x="167"/>
        <item m="1" x="168"/>
        <item m="1" x="170"/>
        <item m="1" x="171"/>
        <item m="1" x="172"/>
        <item m="1" x="173"/>
        <item m="1" x="175"/>
        <item m="1" x="176"/>
        <item m="1" x="177"/>
        <item m="1" x="179"/>
        <item m="1" x="181"/>
        <item m="1" x="183"/>
        <item m="1" x="185"/>
        <item m="1" x="186"/>
        <item m="1" x="188"/>
        <item m="1" x="190"/>
        <item m="1" x="193"/>
        <item m="1" x="194"/>
        <item m="1" x="195"/>
        <item m="1" x="198"/>
        <item m="1" x="202"/>
        <item m="1" x="204"/>
        <item m="1" x="205"/>
        <item m="1" x="208"/>
        <item m="1" x="209"/>
        <item m="1" x="210"/>
        <item m="1" x="213"/>
        <item m="1" x="214"/>
        <item m="1" x="218"/>
        <item m="1" x="220"/>
        <item m="1" x="222"/>
        <item m="1" x="224"/>
        <item m="1" x="226"/>
        <item m="1" x="229"/>
        <item m="1" x="230"/>
        <item m="1" x="231"/>
        <item m="1" x="233"/>
        <item m="1" x="235"/>
        <item m="1" x="238"/>
        <item m="1" x="239"/>
        <item m="1" x="240"/>
        <item m="1" x="241"/>
        <item m="1" x="244"/>
        <item m="1" x="245"/>
        <item m="1" x="247"/>
        <item m="1" x="248"/>
        <item m="1" x="250"/>
        <item m="1" x="251"/>
        <item m="1" x="252"/>
        <item m="1" x="253"/>
        <item m="1" x="255"/>
        <item m="1" x="257"/>
        <item m="1" x="258"/>
        <item m="1" x="259"/>
        <item m="1" x="261"/>
        <item m="1" x="262"/>
        <item m="1" x="263"/>
        <item m="1" x="264"/>
        <item m="1" x="265"/>
        <item m="1" x="266"/>
        <item m="1" x="267"/>
        <item m="1" x="269"/>
        <item m="1" x="270"/>
        <item m="1" x="271"/>
        <item m="1" x="274"/>
        <item m="1" x="275"/>
        <item m="1" x="276"/>
        <item m="1" x="280"/>
        <item m="1" x="286"/>
        <item m="1" x="289"/>
        <item m="1" x="293"/>
        <item m="1" x="294"/>
        <item m="1" x="295"/>
        <item m="1" x="297"/>
        <item m="1" x="298"/>
        <item m="1" x="299"/>
        <item m="1" x="307"/>
        <item m="1" x="308"/>
        <item m="1" x="309"/>
        <item m="1" x="310"/>
        <item m="1" x="313"/>
        <item m="1" x="316"/>
        <item m="1" x="321"/>
        <item m="1" x="325"/>
        <item m="1" x="326"/>
        <item m="1" x="327"/>
        <item m="1" x="330"/>
        <item m="1" x="331"/>
        <item m="1" x="332"/>
        <item m="1" x="334"/>
      </items>
    </pivotField>
    <pivotField axis="axisRow" compact="0" outline="0" showAll="0" defaultSubtotal="0">
      <items count="60">
        <item x="3"/>
        <item x="2"/>
        <item m="1" x="47"/>
        <item x="0"/>
        <item x="1"/>
        <item x="22"/>
        <item x="4"/>
        <item x="5"/>
        <item x="6"/>
        <item x="7"/>
        <item x="8"/>
        <item x="9"/>
        <item x="10"/>
        <item x="11"/>
        <item x="12"/>
        <item x="13"/>
        <item x="14"/>
        <item x="15"/>
        <item x="16"/>
        <item x="17"/>
        <item x="18"/>
        <item x="19"/>
        <item x="20"/>
        <item x="21"/>
        <item x="27"/>
        <item x="23"/>
        <item x="24"/>
        <item x="25"/>
        <item x="26"/>
        <item x="28"/>
        <item x="29"/>
        <item x="30"/>
        <item m="1" x="31"/>
        <item m="1" x="32"/>
        <item m="1" x="33"/>
        <item m="1" x="34"/>
        <item m="1" x="35"/>
        <item m="1" x="36"/>
        <item m="1" x="37"/>
        <item m="1" x="38"/>
        <item m="1" x="39"/>
        <item m="1" x="40"/>
        <item m="1" x="41"/>
        <item m="1" x="42"/>
        <item m="1" x="43"/>
        <item m="1" x="44"/>
        <item m="1" x="45"/>
        <item m="1" x="46"/>
        <item m="1" x="48"/>
        <item m="1" x="49"/>
        <item m="1" x="50"/>
        <item m="1" x="51"/>
        <item m="1" x="52"/>
        <item m="1" x="53"/>
        <item m="1" x="54"/>
        <item m="1" x="55"/>
        <item m="1" x="56"/>
        <item m="1" x="57"/>
        <item m="1" x="58"/>
        <item m="1" x="59"/>
      </items>
    </pivotField>
    <pivotField axis="axisRow" compact="0" outline="0" showAll="0">
      <items count="562">
        <item x="0"/>
        <item m="1" x="112"/>
        <item m="1" x="211"/>
        <item m="1" x="217"/>
        <item m="1" x="165"/>
        <item m="1" x="340"/>
        <item m="1" x="281"/>
        <item m="1" x="509"/>
        <item m="1" x="198"/>
        <item m="1" x="391"/>
        <item m="1" x="520"/>
        <item m="1" x="427"/>
        <item m="1" x="297"/>
        <item m="1" x="156"/>
        <item m="1" x="468"/>
        <item m="1" x="122"/>
        <item m="1" x="393"/>
        <item m="1" x="436"/>
        <item m="1" x="490"/>
        <item m="1" x="473"/>
        <item m="1" x="117"/>
        <item m="1" x="259"/>
        <item m="1" x="308"/>
        <item m="1" x="311"/>
        <item m="1" x="191"/>
        <item m="1" x="421"/>
        <item m="1" x="314"/>
        <item m="1" x="192"/>
        <item m="1" x="60"/>
        <item m="1" x="257"/>
        <item m="1" x="272"/>
        <item m="1" x="420"/>
        <item m="1" x="553"/>
        <item m="1" x="481"/>
        <item m="1" x="85"/>
        <item m="1" x="497"/>
        <item m="1" x="410"/>
        <item m="1" x="418"/>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63"/>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81"/>
        <item m="1" x="285"/>
        <item m="1" x="526"/>
        <item m="1" x="63"/>
        <item m="1" x="255"/>
        <item m="1" x="337"/>
        <item m="1" x="160"/>
        <item m="1" x="517"/>
        <item m="1" x="79"/>
        <item m="1" x="104"/>
        <item m="1" x="346"/>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103"/>
        <item m="1" x="475"/>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m="1" x="52"/>
        <item m="1" x="53"/>
        <item m="1" x="54"/>
        <item m="1" x="55"/>
        <item m="1" x="56"/>
        <item m="1" x="58"/>
        <item m="1" x="59"/>
        <item m="1" x="61"/>
        <item m="1" x="62"/>
        <item m="1" x="64"/>
        <item m="1" x="65"/>
        <item m="1" x="66"/>
        <item m="1" x="68"/>
        <item m="1" x="69"/>
        <item m="1" x="71"/>
        <item m="1" x="72"/>
        <item m="1" x="73"/>
        <item m="1" x="74"/>
        <item m="1" x="75"/>
        <item m="1" x="76"/>
        <item m="1" x="77"/>
        <item m="1" x="78"/>
        <item m="1" x="83"/>
        <item m="1" x="84"/>
        <item m="1" x="86"/>
        <item m="1" x="89"/>
        <item m="1" x="90"/>
        <item m="1" x="91"/>
        <item m="1" x="92"/>
        <item m="1" x="93"/>
        <item m="1" x="96"/>
        <item m="1" x="97"/>
        <item m="1" x="98"/>
        <item m="1" x="99"/>
        <item m="1" x="101"/>
        <item m="1" x="105"/>
        <item m="1" x="106"/>
        <item m="1" x="107"/>
        <item m="1" x="110"/>
        <item m="1" x="111"/>
        <item m="1" x="113"/>
        <item m="1" x="114"/>
        <item m="1" x="115"/>
        <item m="1" x="116"/>
        <item m="1" x="118"/>
        <item m="1" x="119"/>
        <item m="1" x="120"/>
        <item m="1" x="121"/>
        <item m="1" x="123"/>
        <item m="1" x="124"/>
        <item m="1" x="125"/>
        <item m="1" x="126"/>
        <item m="1" x="127"/>
        <item m="1" x="128"/>
        <item m="1" x="129"/>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7"/>
        <item m="1" x="158"/>
        <item m="1" x="159"/>
        <item m="1" x="161"/>
        <item m="1" x="162"/>
        <item m="1" x="163"/>
        <item m="1" x="164"/>
        <item m="1" x="166"/>
        <item m="1" x="168"/>
        <item m="1" x="169"/>
        <item m="1" x="170"/>
        <item m="1" x="171"/>
        <item m="1" x="172"/>
        <item m="1" x="173"/>
        <item m="1" x="174"/>
        <item m="1" x="176"/>
        <item m="1" x="177"/>
        <item m="1" x="178"/>
        <item m="1" x="179"/>
        <item m="1" x="181"/>
        <item m="1" x="183"/>
        <item m="1" x="184"/>
        <item m="1" x="185"/>
        <item m="1" x="187"/>
        <item m="1" x="188"/>
        <item m="1" x="189"/>
        <item m="1" x="190"/>
        <item m="1" x="193"/>
        <item m="1" x="194"/>
        <item m="1" x="195"/>
        <item m="1" x="196"/>
        <item m="1" x="197"/>
        <item m="1" x="199"/>
        <item m="1" x="201"/>
        <item m="1" x="202"/>
        <item m="1" x="203"/>
        <item m="1" x="204"/>
        <item m="1" x="205"/>
        <item m="1" x="206"/>
        <item m="1" x="207"/>
        <item m="1" x="208"/>
        <item m="1" x="212"/>
        <item m="1" x="213"/>
        <item m="1" x="214"/>
        <item m="1" x="215"/>
        <item m="1" x="218"/>
        <item m="1" x="219"/>
        <item m="1" x="220"/>
        <item m="1" x="221"/>
        <item m="1" x="222"/>
        <item m="1" x="223"/>
        <item m="1" x="224"/>
        <item m="1" x="226"/>
        <item m="1" x="227"/>
        <item m="1" x="228"/>
        <item m="1" x="229"/>
        <item m="1" x="230"/>
        <item m="1" x="231"/>
        <item m="1" x="232"/>
        <item m="1" x="233"/>
        <item m="1" x="234"/>
        <item m="1" x="236"/>
        <item m="1" x="237"/>
        <item m="1" x="238"/>
        <item m="1" x="239"/>
        <item m="1" x="240"/>
        <item m="1" x="241"/>
        <item m="1" x="242"/>
        <item m="1" x="243"/>
        <item m="1" x="244"/>
        <item m="1" x="245"/>
        <item m="1" x="250"/>
        <item m="1" x="251"/>
        <item m="1" x="252"/>
        <item m="1" x="256"/>
        <item m="1" x="260"/>
        <item m="1" x="261"/>
        <item m="1" x="262"/>
        <item m="1" x="264"/>
        <item m="1" x="265"/>
        <item m="1" x="266"/>
        <item m="1" x="267"/>
        <item m="1" x="268"/>
        <item m="1" x="269"/>
        <item m="1" x="270"/>
        <item m="1" x="271"/>
        <item m="1" x="273"/>
        <item m="1" x="275"/>
        <item m="1" x="276"/>
        <item m="1" x="277"/>
        <item m="1" x="278"/>
        <item m="1" x="279"/>
        <item m="1" x="280"/>
        <item m="1" x="282"/>
        <item m="1" x="284"/>
        <item m="1" x="286"/>
        <item m="1" x="287"/>
        <item m="1" x="288"/>
        <item m="1" x="291"/>
        <item m="1" x="292"/>
        <item m="1" x="293"/>
        <item m="1" x="294"/>
        <item m="1" x="296"/>
        <item m="1" x="298"/>
        <item m="1" x="299"/>
        <item m="1" x="300"/>
        <item m="1" x="302"/>
        <item m="1" x="303"/>
        <item m="1" x="304"/>
        <item m="1" x="305"/>
        <item m="1" x="306"/>
        <item m="1" x="307"/>
        <item m="1" x="310"/>
        <item m="1" x="312"/>
        <item m="1" x="313"/>
        <item m="1" x="317"/>
        <item m="1" x="318"/>
        <item m="1" x="319"/>
        <item m="1" x="320"/>
        <item m="1" x="321"/>
        <item m="1" x="322"/>
        <item m="1" x="323"/>
        <item m="1" x="324"/>
        <item m="1" x="325"/>
        <item m="1" x="326"/>
        <item m="1" x="327"/>
        <item m="1" x="328"/>
        <item m="1" x="329"/>
        <item m="1" x="330"/>
        <item m="1" x="331"/>
        <item m="1" x="333"/>
        <item m="1" x="334"/>
        <item m="1" x="336"/>
        <item m="1" x="339"/>
        <item m="1" x="341"/>
        <item m="1" x="347"/>
        <item m="1" x="348"/>
        <item m="1" x="349"/>
        <item m="1" x="350"/>
        <item m="1" x="351"/>
        <item m="1" x="352"/>
        <item m="1" x="353"/>
        <item m="1" x="354"/>
        <item m="1" x="355"/>
        <item m="1" x="356"/>
        <item m="1" x="358"/>
        <item m="1" x="360"/>
        <item m="1" x="361"/>
        <item m="1" x="362"/>
        <item m="1" x="363"/>
        <item m="1" x="364"/>
        <item m="1" x="365"/>
        <item m="1" x="366"/>
        <item m="1" x="367"/>
        <item m="1" x="368"/>
        <item m="1" x="369"/>
        <item m="1" x="370"/>
        <item m="1" x="372"/>
        <item m="1" x="373"/>
        <item m="1" x="374"/>
        <item m="1" x="375"/>
        <item m="1" x="376"/>
        <item m="1" x="377"/>
        <item m="1" x="378"/>
        <item m="1" x="379"/>
        <item m="1" x="380"/>
        <item m="1" x="381"/>
        <item m="1" x="382"/>
        <item m="1" x="384"/>
        <item m="1" x="386"/>
        <item m="1" x="387"/>
        <item m="1" x="388"/>
        <item m="1" x="390"/>
        <item m="1" x="392"/>
        <item m="1" x="394"/>
        <item m="1" x="396"/>
        <item m="1" x="397"/>
        <item m="1" x="398"/>
        <item m="1" x="400"/>
        <item m="1" x="401"/>
        <item m="1" x="402"/>
        <item m="1" x="403"/>
        <item m="1" x="404"/>
        <item m="1" x="405"/>
        <item m="1" x="406"/>
        <item m="1" x="407"/>
        <item m="1" x="408"/>
        <item m="1" x="409"/>
        <item m="1" x="412"/>
        <item m="1" x="414"/>
        <item m="1" x="415"/>
        <item m="1" x="416"/>
        <item m="1" x="417"/>
        <item m="1" x="419"/>
        <item m="1" x="423"/>
        <item m="1" x="424"/>
        <item m="1" x="425"/>
        <item m="1" x="428"/>
        <item m="1" x="429"/>
        <item m="1" x="430"/>
        <item m="1" x="431"/>
        <item m="1" x="432"/>
        <item m="1" x="433"/>
        <item m="1" x="434"/>
        <item m="1" x="435"/>
        <item m="1" x="437"/>
        <item m="1" x="438"/>
        <item m="1" x="439"/>
        <item m="1" x="440"/>
        <item m="1" x="441"/>
        <item m="1" x="442"/>
        <item m="1" x="443"/>
        <item m="1" x="444"/>
        <item m="1" x="445"/>
        <item m="1" x="446"/>
        <item m="1" x="447"/>
        <item m="1" x="448"/>
        <item m="1" x="449"/>
        <item m="1" x="451"/>
        <item m="1" x="452"/>
        <item m="1" x="453"/>
        <item m="1" x="454"/>
        <item m="1" x="455"/>
        <item m="1" x="456"/>
        <item m="1" x="459"/>
        <item m="1" x="460"/>
        <item m="1" x="461"/>
        <item m="1" x="462"/>
        <item m="1" x="463"/>
        <item m="1" x="464"/>
        <item m="1" x="465"/>
        <item m="1" x="466"/>
        <item m="1" x="469"/>
        <item m="1" x="470"/>
        <item m="1" x="471"/>
        <item m="1" x="477"/>
        <item m="1" x="478"/>
        <item m="1" x="480"/>
        <item m="1" x="482"/>
        <item m="1" x="483"/>
        <item m="1" x="484"/>
        <item m="1" x="485"/>
        <item m="1" x="486"/>
        <item m="1" x="487"/>
        <item m="1" x="488"/>
        <item m="1" x="489"/>
        <item m="1" x="492"/>
        <item m="1" x="493"/>
        <item m="1" x="494"/>
        <item m="1" x="495"/>
        <item m="1" x="496"/>
        <item m="1" x="498"/>
        <item m="1" x="499"/>
        <item m="1" x="500"/>
        <item m="1" x="501"/>
        <item m="1" x="502"/>
        <item m="1" x="503"/>
        <item m="1" x="504"/>
        <item m="1" x="506"/>
        <item m="1" x="507"/>
        <item m="1" x="510"/>
        <item m="1" x="511"/>
        <item m="1" x="513"/>
        <item m="1" x="514"/>
        <item m="1" x="515"/>
        <item m="1" x="519"/>
        <item m="1" x="521"/>
        <item m="1" x="522"/>
        <item m="1" x="523"/>
        <item m="1" x="524"/>
        <item m="1" x="525"/>
        <item m="1" x="528"/>
        <item m="1" x="529"/>
        <item m="1" x="530"/>
        <item m="1" x="531"/>
        <item m="1" x="532"/>
        <item m="1" x="533"/>
        <item m="1" x="534"/>
        <item m="1" x="535"/>
        <item m="1" x="536"/>
        <item m="1" x="538"/>
        <item m="1" x="539"/>
        <item m="1" x="540"/>
        <item m="1" x="541"/>
        <item m="1" x="542"/>
        <item m="1" x="543"/>
        <item m="1" x="544"/>
        <item m="1" x="546"/>
        <item m="1" x="547"/>
        <item m="1" x="548"/>
        <item m="1" x="550"/>
        <item m="1" x="552"/>
        <item m="1" x="554"/>
        <item m="1" x="555"/>
        <item m="1" x="556"/>
        <item m="1" x="557"/>
        <item m="1" x="558"/>
        <item m="1" x="559"/>
        <item m="1" x="560"/>
        <item t="default"/>
      </items>
    </pivotField>
    <pivotField axis="axisRow" compact="0" outline="0" showAll="0" defaultSubtotal="0">
      <items count="23">
        <item x="8"/>
        <item x="15"/>
        <item x="1"/>
        <item m="1" x="16"/>
        <item x="3"/>
        <item x="13"/>
        <item x="0"/>
        <item m="1" x="17"/>
        <item m="1" x="19"/>
        <item m="1" x="22"/>
        <item m="1" x="21"/>
        <item m="1" x="18"/>
        <item x="7"/>
        <item m="1" x="20"/>
        <item x="5"/>
        <item x="2"/>
        <item x="4"/>
        <item x="6"/>
        <item x="9"/>
        <item x="10"/>
        <item x="11"/>
        <item x="12"/>
        <item x="14"/>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02"/>
      <x/>
      <x/>
      <x v="24"/>
      <x/>
      <x v="6"/>
      <x v="2"/>
      <x/>
    </i>
    <i t="grand">
      <x/>
    </i>
  </rowItems>
  <colItems count="1">
    <i/>
  </colItems>
  <pageFields count="2">
    <pageField fld="1" item="103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9A3BD-05C0-4197-9800-B066A762ED04}">
  <dimension ref="B1:V139"/>
  <sheetViews>
    <sheetView tabSelected="1" topLeftCell="A109" zoomScale="80" zoomScaleNormal="80" workbookViewId="0">
      <selection activeCell="H14" sqref="H14"/>
    </sheetView>
  </sheetViews>
  <sheetFormatPr baseColWidth="10" defaultColWidth="11.42578125" defaultRowHeight="15" x14ac:dyDescent="0.25"/>
  <cols>
    <col min="1" max="1" width="3.85546875" customWidth="1"/>
    <col min="2" max="2" width="10.7109375" customWidth="1"/>
    <col min="3" max="3" width="11.5703125" customWidth="1"/>
    <col min="4" max="4" width="8.5703125" customWidth="1"/>
    <col min="5" max="5" width="56.28515625" customWidth="1"/>
    <col min="6" max="6" width="59.7109375" customWidth="1"/>
    <col min="7" max="7" width="9.5703125" customWidth="1"/>
    <col min="8" max="8" width="50.140625" customWidth="1"/>
    <col min="9" max="9" width="13.42578125" customWidth="1"/>
    <col min="10" max="11" width="13.28515625" customWidth="1"/>
    <col min="12" max="12" width="15" customWidth="1"/>
    <col min="13" max="13" width="15.28515625" customWidth="1"/>
    <col min="14" max="14" width="11.42578125" hidden="1" customWidth="1"/>
    <col min="15" max="16" width="0" hidden="1" customWidth="1"/>
    <col min="17" max="17" width="9.7109375" hidden="1" customWidth="1"/>
    <col min="18" max="18" width="10.42578125" hidden="1" customWidth="1"/>
    <col min="19" max="19" width="43.5703125" hidden="1" customWidth="1"/>
    <col min="20" max="20" width="42.5703125" hidden="1" customWidth="1"/>
    <col min="21" max="21" width="18.42578125" hidden="1" customWidth="1"/>
    <col min="22" max="22" width="26.28515625" hidden="1" customWidth="1"/>
    <col min="23" max="25" width="0" hidden="1" customWidth="1"/>
  </cols>
  <sheetData>
    <row r="1" spans="2:22" x14ac:dyDescent="0.25">
      <c r="O1" s="192" t="s">
        <v>0</v>
      </c>
      <c r="P1" t="s">
        <v>1</v>
      </c>
    </row>
    <row r="2" spans="2:22" ht="81" customHeight="1" x14ac:dyDescent="0.25">
      <c r="C2" s="1"/>
      <c r="D2" s="1"/>
      <c r="E2" s="2" t="s">
        <v>2</v>
      </c>
      <c r="F2" s="2"/>
      <c r="G2" s="2"/>
      <c r="H2" s="2"/>
      <c r="I2" s="2"/>
      <c r="J2" s="2"/>
      <c r="K2" s="2"/>
      <c r="M2" s="1"/>
      <c r="O2" s="192" t="s">
        <v>3</v>
      </c>
      <c r="P2" s="3">
        <v>2024</v>
      </c>
    </row>
    <row r="3" spans="2:22" ht="13.5" customHeight="1" x14ac:dyDescent="0.25">
      <c r="B3" s="4"/>
      <c r="C3" s="4"/>
      <c r="D3" s="4"/>
      <c r="E3" s="2"/>
      <c r="F3" s="2"/>
      <c r="G3" s="2"/>
      <c r="H3" s="2"/>
      <c r="I3" s="2"/>
      <c r="J3" s="2"/>
      <c r="K3" s="2"/>
      <c r="L3" s="5"/>
    </row>
    <row r="4" spans="2:22" ht="13.5" customHeight="1" x14ac:dyDescent="0.25">
      <c r="B4" s="4"/>
      <c r="C4" s="4"/>
      <c r="D4" s="4"/>
      <c r="E4" s="2"/>
      <c r="F4" s="2"/>
      <c r="G4" s="2"/>
      <c r="H4" s="2"/>
      <c r="I4" s="2"/>
      <c r="J4" s="2"/>
      <c r="K4" s="2"/>
      <c r="L4" s="6"/>
      <c r="O4" s="192" t="s">
        <v>4</v>
      </c>
      <c r="P4" s="192" t="s">
        <v>5</v>
      </c>
      <c r="Q4" s="192" t="s">
        <v>6</v>
      </c>
      <c r="R4" s="192" t="s">
        <v>7</v>
      </c>
      <c r="S4" s="192" t="s">
        <v>8</v>
      </c>
      <c r="T4" s="192" t="s">
        <v>9</v>
      </c>
      <c r="U4" s="192" t="s">
        <v>10</v>
      </c>
      <c r="V4" s="192" t="s">
        <v>11</v>
      </c>
    </row>
    <row r="5" spans="2:22" ht="13.5" customHeight="1" x14ac:dyDescent="0.25">
      <c r="B5" s="4"/>
      <c r="C5" s="4"/>
      <c r="D5" s="4"/>
      <c r="E5" s="2"/>
      <c r="F5" s="2"/>
      <c r="G5" s="2"/>
      <c r="H5" s="2"/>
      <c r="I5" s="2"/>
      <c r="J5" s="2"/>
      <c r="K5" s="2"/>
      <c r="L5" s="6"/>
      <c r="O5" t="s">
        <v>12</v>
      </c>
      <c r="P5">
        <v>1</v>
      </c>
      <c r="Q5">
        <v>1</v>
      </c>
      <c r="R5" t="s">
        <v>13</v>
      </c>
      <c r="S5" t="s">
        <v>14</v>
      </c>
      <c r="T5" t="s">
        <v>15</v>
      </c>
      <c r="U5" t="s">
        <v>16</v>
      </c>
      <c r="V5" t="s">
        <v>14</v>
      </c>
    </row>
    <row r="6" spans="2:22" ht="35.25" customHeight="1" x14ac:dyDescent="0.25">
      <c r="C6" s="7"/>
      <c r="D6" s="8" t="str">
        <f>"N° "&amp;P1&amp;"/2024"</f>
        <v>N° CD-271/2024</v>
      </c>
      <c r="E6" s="9"/>
      <c r="F6" s="9"/>
      <c r="G6" s="9"/>
      <c r="O6" t="s">
        <v>17</v>
      </c>
    </row>
    <row r="7" spans="2:22" ht="95.25" customHeight="1" x14ac:dyDescent="0.25">
      <c r="B7" s="199" t="str">
        <f>O5</f>
        <v>CLQ-24-CD-271/2024 CONSTRUCCIÓN BAÑOS LIBRU LIBRUNI SOLO MANO DE OBRA</v>
      </c>
      <c r="C7" s="199"/>
      <c r="D7" s="199"/>
      <c r="E7" s="199"/>
      <c r="F7" s="199"/>
      <c r="G7" s="199"/>
      <c r="H7" s="199"/>
      <c r="I7" s="199"/>
      <c r="J7" s="199"/>
      <c r="K7" s="199"/>
      <c r="L7" s="199"/>
      <c r="M7" s="199"/>
    </row>
    <row r="8" spans="2:22" ht="5.25" customHeight="1" x14ac:dyDescent="0.35">
      <c r="B8" s="10"/>
      <c r="C8" s="10"/>
      <c r="D8" s="10"/>
      <c r="E8" s="10"/>
      <c r="F8" s="10"/>
      <c r="G8" s="10"/>
      <c r="H8" s="10"/>
      <c r="I8" s="10"/>
      <c r="J8" s="10"/>
      <c r="K8" s="10"/>
      <c r="L8" s="11"/>
      <c r="M8" s="11"/>
    </row>
    <row r="9" spans="2:22" s="7" customFormat="1" ht="28.5" customHeight="1" x14ac:dyDescent="0.25">
      <c r="B9" s="12"/>
      <c r="C9" s="13" t="s">
        <v>18</v>
      </c>
      <c r="D9" s="14"/>
      <c r="E9" s="15"/>
      <c r="F9" s="16" t="s">
        <v>19</v>
      </c>
      <c r="G9" s="17"/>
      <c r="H9" s="18"/>
      <c r="I9" s="19"/>
      <c r="J9" s="19"/>
      <c r="K9" s="20"/>
      <c r="L9" s="21"/>
      <c r="M9" s="21"/>
      <c r="O9"/>
      <c r="P9"/>
      <c r="Q9"/>
      <c r="R9"/>
      <c r="S9"/>
      <c r="T9"/>
      <c r="U9"/>
      <c r="V9"/>
    </row>
    <row r="10" spans="2:22" s="7" customFormat="1" ht="6.75" customHeight="1" x14ac:dyDescent="0.25">
      <c r="B10" s="12"/>
      <c r="C10" s="20"/>
      <c r="D10" s="22"/>
      <c r="E10" s="22"/>
      <c r="F10" s="23"/>
      <c r="G10" s="23"/>
      <c r="H10" s="19"/>
      <c r="I10" s="19"/>
      <c r="J10" s="19"/>
      <c r="K10" s="20"/>
      <c r="L10" s="24"/>
      <c r="M10" s="24"/>
      <c r="O10"/>
      <c r="P10"/>
      <c r="Q10"/>
      <c r="R10"/>
      <c r="S10"/>
      <c r="T10"/>
      <c r="U10"/>
      <c r="V10"/>
    </row>
    <row r="11" spans="2:22" s="7" customFormat="1" ht="31.5" customHeight="1" x14ac:dyDescent="0.25">
      <c r="B11" s="12"/>
      <c r="C11" s="25" t="s">
        <v>20</v>
      </c>
      <c r="D11" s="26"/>
      <c r="E11" s="27"/>
      <c r="F11" s="28" t="s">
        <v>21</v>
      </c>
      <c r="G11" s="29"/>
      <c r="H11" s="30"/>
      <c r="I11" s="31" t="s">
        <v>22</v>
      </c>
      <c r="J11" s="32" t="s">
        <v>23</v>
      </c>
      <c r="K11" s="33"/>
      <c r="L11" s="34"/>
      <c r="M11" s="35"/>
      <c r="O11"/>
      <c r="P11"/>
      <c r="Q11"/>
      <c r="R11"/>
      <c r="S11"/>
      <c r="T11"/>
      <c r="U11"/>
      <c r="V11"/>
    </row>
    <row r="12" spans="2:22" ht="7.5" customHeight="1" x14ac:dyDescent="0.3">
      <c r="B12" s="36"/>
      <c r="C12" s="37"/>
      <c r="D12" s="37"/>
      <c r="E12" s="37"/>
      <c r="F12" s="37"/>
      <c r="G12" s="37"/>
      <c r="H12" s="38"/>
      <c r="I12" s="38"/>
      <c r="J12" s="38"/>
      <c r="K12" s="37"/>
      <c r="L12" s="39"/>
      <c r="M12" s="39"/>
    </row>
    <row r="13" spans="2:22" ht="21.75" customHeight="1" x14ac:dyDescent="0.25">
      <c r="B13" s="40" t="s">
        <v>24</v>
      </c>
      <c r="C13" s="40"/>
      <c r="D13" s="40"/>
      <c r="E13" s="40"/>
      <c r="F13" s="40"/>
      <c r="G13" s="40"/>
      <c r="H13" s="40"/>
      <c r="I13" s="40"/>
      <c r="J13" s="40"/>
      <c r="K13" s="40"/>
      <c r="L13" s="40"/>
      <c r="M13" s="40"/>
    </row>
    <row r="14" spans="2:22" ht="8.25" customHeight="1" x14ac:dyDescent="0.25">
      <c r="B14" s="19"/>
      <c r="C14" s="19"/>
      <c r="D14" s="19"/>
      <c r="E14" s="19"/>
      <c r="F14" s="19"/>
      <c r="G14" s="19"/>
      <c r="H14" s="19"/>
      <c r="I14" s="19"/>
      <c r="J14" s="19"/>
      <c r="K14" s="19"/>
      <c r="L14" s="19"/>
      <c r="M14" s="19"/>
    </row>
    <row r="15" spans="2:22" ht="16.5" customHeight="1" x14ac:dyDescent="0.35">
      <c r="B15" s="41"/>
      <c r="C15" s="42" t="s">
        <v>25</v>
      </c>
      <c r="D15" s="43"/>
      <c r="E15" s="43"/>
      <c r="F15" s="43"/>
      <c r="G15" s="43"/>
      <c r="H15" s="44"/>
      <c r="I15" s="44"/>
      <c r="J15" s="44"/>
      <c r="K15" s="44"/>
      <c r="L15" s="44"/>
    </row>
    <row r="16" spans="2:22" ht="9.75" customHeight="1" thickBot="1" x14ac:dyDescent="0.3">
      <c r="B16" s="41"/>
      <c r="C16" s="45"/>
      <c r="D16" s="46"/>
      <c r="E16" s="46"/>
      <c r="F16" s="46"/>
      <c r="G16" s="46"/>
      <c r="H16" s="47"/>
      <c r="I16" s="47"/>
      <c r="J16" s="47"/>
      <c r="K16" s="47"/>
      <c r="L16" s="47"/>
    </row>
    <row r="17" spans="2:22" ht="35.25" customHeight="1" thickBot="1" x14ac:dyDescent="0.3">
      <c r="B17" s="41"/>
      <c r="C17" s="48" t="s">
        <v>26</v>
      </c>
      <c r="D17" s="49"/>
      <c r="E17" s="49"/>
      <c r="F17" s="50"/>
      <c r="G17" s="50"/>
      <c r="H17" s="51"/>
      <c r="I17" s="51"/>
      <c r="J17" s="51"/>
      <c r="K17" s="51"/>
      <c r="L17" s="52"/>
    </row>
    <row r="18" spans="2:22" ht="8.25" customHeight="1" thickBot="1" x14ac:dyDescent="0.45">
      <c r="C18" s="53"/>
      <c r="D18" s="54"/>
      <c r="E18" s="55"/>
      <c r="F18" s="55"/>
      <c r="G18" s="55"/>
      <c r="H18" s="55"/>
      <c r="I18" s="54"/>
      <c r="J18" s="54"/>
      <c r="K18" s="54"/>
      <c r="L18" s="56"/>
      <c r="M18" s="47"/>
    </row>
    <row r="19" spans="2:22" s="65" customFormat="1" ht="29.25" customHeight="1" thickBot="1" x14ac:dyDescent="0.5">
      <c r="B19" s="57"/>
      <c r="C19" s="58"/>
      <c r="D19" s="59" t="s">
        <v>27</v>
      </c>
      <c r="E19" s="60"/>
      <c r="F19" s="61"/>
      <c r="G19" s="62"/>
      <c r="H19" s="63"/>
      <c r="I19" s="63"/>
      <c r="J19" s="63"/>
      <c r="K19" s="63"/>
      <c r="L19" s="64"/>
      <c r="O19"/>
      <c r="P19"/>
      <c r="Q19"/>
      <c r="R19"/>
      <c r="S19"/>
      <c r="T19"/>
      <c r="U19"/>
      <c r="V19"/>
    </row>
    <row r="20" spans="2:22" ht="9" customHeight="1" thickBot="1" x14ac:dyDescent="0.35">
      <c r="B20" s="45"/>
      <c r="C20" s="66"/>
      <c r="D20" s="46"/>
      <c r="E20" s="46"/>
      <c r="F20" s="46"/>
      <c r="G20" s="46"/>
      <c r="H20" s="67"/>
      <c r="L20" s="68"/>
    </row>
    <row r="21" spans="2:22" s="65" customFormat="1" ht="29.25" customHeight="1" thickBot="1" x14ac:dyDescent="0.5">
      <c r="B21" s="57"/>
      <c r="C21" s="58"/>
      <c r="D21" s="59" t="s">
        <v>28</v>
      </c>
      <c r="E21" s="60"/>
      <c r="F21" s="61"/>
      <c r="G21" s="62"/>
      <c r="H21" s="63"/>
      <c r="I21" s="63"/>
      <c r="J21" s="63"/>
      <c r="K21" s="63"/>
      <c r="L21" s="64"/>
      <c r="O21"/>
      <c r="P21"/>
      <c r="Q21"/>
      <c r="R21"/>
      <c r="S21"/>
      <c r="T21"/>
      <c r="U21"/>
      <c r="V21"/>
    </row>
    <row r="22" spans="2:22" ht="7.5" customHeight="1" thickBot="1" x14ac:dyDescent="0.35">
      <c r="B22" s="45"/>
      <c r="C22" s="66"/>
      <c r="D22" s="46"/>
      <c r="E22" s="46"/>
      <c r="F22" s="46"/>
      <c r="G22" s="46"/>
      <c r="H22" s="67"/>
      <c r="L22" s="68"/>
    </row>
    <row r="23" spans="2:22" s="65" customFormat="1" ht="29.25" customHeight="1" thickBot="1" x14ac:dyDescent="0.5">
      <c r="B23" s="57"/>
      <c r="C23" s="58"/>
      <c r="D23" s="59" t="s">
        <v>29</v>
      </c>
      <c r="E23" s="60"/>
      <c r="F23" s="61"/>
      <c r="G23" s="62"/>
      <c r="H23" s="63"/>
      <c r="I23" s="63"/>
      <c r="J23" s="63"/>
      <c r="K23" s="63"/>
      <c r="L23" s="64"/>
      <c r="O23"/>
      <c r="P23"/>
      <c r="Q23"/>
      <c r="R23"/>
      <c r="S23"/>
      <c r="T23"/>
      <c r="U23"/>
      <c r="V23"/>
    </row>
    <row r="24" spans="2:22" ht="9" customHeight="1" thickBot="1" x14ac:dyDescent="0.35">
      <c r="B24" s="45"/>
      <c r="C24" s="66"/>
      <c r="D24" s="46"/>
      <c r="E24" s="46"/>
      <c r="F24" s="46"/>
      <c r="G24" s="46"/>
      <c r="H24" s="67"/>
      <c r="L24" s="68"/>
    </row>
    <row r="25" spans="2:22" s="65" customFormat="1" ht="29.25" customHeight="1" thickBot="1" x14ac:dyDescent="0.5">
      <c r="B25" s="69"/>
      <c r="C25" s="58"/>
      <c r="D25" s="70" t="s">
        <v>30</v>
      </c>
      <c r="E25" s="70"/>
      <c r="F25" s="70"/>
      <c r="G25" s="62"/>
      <c r="H25" s="63"/>
      <c r="I25" s="63"/>
      <c r="J25" s="63"/>
      <c r="K25" s="63"/>
      <c r="L25" s="64"/>
      <c r="O25"/>
      <c r="P25"/>
      <c r="Q25"/>
      <c r="R25"/>
      <c r="S25"/>
      <c r="T25"/>
      <c r="U25"/>
      <c r="V25"/>
    </row>
    <row r="26" spans="2:22" ht="9" customHeight="1" thickBot="1" x14ac:dyDescent="0.35">
      <c r="B26" s="45"/>
      <c r="C26" s="66"/>
      <c r="D26" s="45"/>
      <c r="E26" s="45"/>
      <c r="F26" s="45"/>
      <c r="G26" s="45"/>
      <c r="H26" s="67"/>
      <c r="L26" s="68"/>
    </row>
    <row r="27" spans="2:22" s="65" customFormat="1" ht="29.25" customHeight="1" thickBot="1" x14ac:dyDescent="0.5">
      <c r="B27" s="57"/>
      <c r="C27" s="58"/>
      <c r="D27" s="59" t="s">
        <v>31</v>
      </c>
      <c r="E27" s="60"/>
      <c r="F27" s="61"/>
      <c r="G27" s="62"/>
      <c r="H27" s="63"/>
      <c r="I27" s="63"/>
      <c r="J27" s="63"/>
      <c r="K27" s="63"/>
      <c r="L27" s="64"/>
      <c r="O27"/>
      <c r="P27"/>
      <c r="Q27"/>
      <c r="R27"/>
      <c r="S27"/>
      <c r="T27"/>
      <c r="U27"/>
      <c r="V27"/>
    </row>
    <row r="28" spans="2:22" ht="9" customHeight="1" thickBot="1" x14ac:dyDescent="0.35">
      <c r="B28" s="45"/>
      <c r="C28" s="71"/>
      <c r="D28" s="72"/>
      <c r="E28" s="72"/>
      <c r="F28" s="45"/>
      <c r="G28" s="45"/>
      <c r="H28" s="67"/>
      <c r="L28" s="68"/>
    </row>
    <row r="29" spans="2:22" s="65" customFormat="1" ht="29.25" customHeight="1" thickBot="1" x14ac:dyDescent="0.5">
      <c r="B29" s="57"/>
      <c r="C29" s="58"/>
      <c r="D29" s="59" t="s">
        <v>32</v>
      </c>
      <c r="E29" s="60"/>
      <c r="F29" s="61"/>
      <c r="G29" s="62"/>
      <c r="H29" s="63"/>
      <c r="I29" s="63"/>
      <c r="J29" s="63"/>
      <c r="K29" s="63"/>
      <c r="L29" s="64"/>
      <c r="O29"/>
      <c r="P29"/>
      <c r="Q29"/>
      <c r="R29"/>
      <c r="S29"/>
      <c r="T29"/>
      <c r="U29"/>
      <c r="V29"/>
    </row>
    <row r="30" spans="2:22" ht="9.75" customHeight="1" thickBot="1" x14ac:dyDescent="0.35">
      <c r="B30" s="45"/>
      <c r="C30" s="73"/>
      <c r="D30" s="74"/>
      <c r="E30" s="75"/>
      <c r="F30" s="76"/>
      <c r="G30" s="76"/>
      <c r="H30" s="67"/>
      <c r="L30" s="68"/>
    </row>
    <row r="31" spans="2:22" s="65" customFormat="1" ht="29.25" customHeight="1" thickBot="1" x14ac:dyDescent="0.5">
      <c r="B31" s="57"/>
      <c r="C31" s="58"/>
      <c r="D31" s="59" t="s">
        <v>33</v>
      </c>
      <c r="E31" s="60"/>
      <c r="F31" s="61"/>
      <c r="G31" s="62"/>
      <c r="H31" s="63"/>
      <c r="I31" s="63"/>
      <c r="J31" s="63"/>
      <c r="K31" s="63"/>
      <c r="L31" s="64"/>
      <c r="O31"/>
      <c r="P31"/>
      <c r="Q31"/>
      <c r="R31"/>
      <c r="S31"/>
      <c r="T31"/>
      <c r="U31"/>
      <c r="V31"/>
    </row>
    <row r="32" spans="2:22" s="65" customFormat="1" ht="14.25" customHeight="1" thickBot="1" x14ac:dyDescent="0.5">
      <c r="B32" s="57"/>
      <c r="C32" s="58"/>
      <c r="D32" s="74"/>
      <c r="E32" s="75"/>
      <c r="F32" s="76"/>
      <c r="G32" s="77"/>
      <c r="H32" s="77"/>
      <c r="I32" s="77"/>
      <c r="J32" s="77"/>
      <c r="K32" s="77"/>
      <c r="L32" s="78"/>
      <c r="O32"/>
      <c r="P32"/>
      <c r="Q32"/>
      <c r="R32"/>
      <c r="S32"/>
      <c r="T32"/>
      <c r="U32"/>
      <c r="V32"/>
    </row>
    <row r="33" spans="2:22" s="65" customFormat="1" ht="29.25" customHeight="1" thickBot="1" x14ac:dyDescent="0.5">
      <c r="B33" s="57"/>
      <c r="C33" s="58"/>
      <c r="D33" s="59" t="s">
        <v>34</v>
      </c>
      <c r="E33" s="60"/>
      <c r="F33" s="57"/>
      <c r="G33" s="62"/>
      <c r="H33" s="63"/>
      <c r="I33" s="63"/>
      <c r="J33" s="63"/>
      <c r="K33" s="63"/>
      <c r="L33" s="64"/>
      <c r="O33"/>
      <c r="P33"/>
      <c r="Q33"/>
      <c r="R33"/>
      <c r="S33"/>
      <c r="T33"/>
      <c r="U33"/>
      <c r="V33"/>
    </row>
    <row r="34" spans="2:22" ht="7.5" customHeight="1" thickBot="1" x14ac:dyDescent="0.35">
      <c r="B34" s="45"/>
      <c r="C34" s="79"/>
      <c r="D34" s="80"/>
      <c r="E34" s="80"/>
      <c r="F34" s="81"/>
      <c r="G34" s="81"/>
      <c r="H34" s="67"/>
      <c r="L34" s="68"/>
    </row>
    <row r="35" spans="2:22" s="65" customFormat="1" ht="29.25" customHeight="1" thickBot="1" x14ac:dyDescent="0.5">
      <c r="B35" s="57"/>
      <c r="C35" s="58"/>
      <c r="D35" s="70" t="s">
        <v>35</v>
      </c>
      <c r="E35" s="70"/>
      <c r="F35" s="77"/>
      <c r="G35" s="62"/>
      <c r="H35" s="63"/>
      <c r="I35" s="63"/>
      <c r="J35" s="63"/>
      <c r="K35" s="63"/>
      <c r="L35" s="64"/>
      <c r="O35"/>
      <c r="P35"/>
      <c r="Q35"/>
      <c r="R35"/>
      <c r="S35"/>
      <c r="T35"/>
      <c r="U35"/>
      <c r="V35"/>
    </row>
    <row r="36" spans="2:22" ht="10.5" customHeight="1" x14ac:dyDescent="0.25">
      <c r="B36" s="45"/>
      <c r="C36" s="82"/>
      <c r="D36" s="83"/>
      <c r="E36" s="83"/>
      <c r="F36" s="84"/>
      <c r="G36" s="84"/>
      <c r="H36" s="85"/>
      <c r="L36" s="68"/>
    </row>
    <row r="37" spans="2:22" ht="40.5" customHeight="1" x14ac:dyDescent="0.25">
      <c r="B37" s="45"/>
      <c r="C37" s="86" t="s">
        <v>36</v>
      </c>
      <c r="D37" s="87"/>
      <c r="E37" s="87"/>
      <c r="F37" s="87"/>
      <c r="G37" s="87"/>
      <c r="H37" s="87"/>
      <c r="I37" s="87"/>
      <c r="J37" s="87"/>
      <c r="K37" s="87"/>
      <c r="L37" s="88"/>
    </row>
    <row r="38" spans="2:22" ht="25.5" customHeight="1" x14ac:dyDescent="0.25">
      <c r="B38" s="45"/>
      <c r="C38" s="86" t="s">
        <v>37</v>
      </c>
      <c r="D38" s="87"/>
      <c r="E38" s="87"/>
      <c r="F38" s="87"/>
      <c r="G38" s="87"/>
      <c r="H38" s="87"/>
      <c r="I38" s="87"/>
      <c r="J38" s="87"/>
      <c r="K38" s="87"/>
      <c r="L38" s="88"/>
    </row>
    <row r="39" spans="2:22" ht="10.5" customHeight="1" x14ac:dyDescent="0.25">
      <c r="B39" s="45"/>
      <c r="C39" s="89"/>
      <c r="D39" s="90"/>
      <c r="E39" s="90"/>
      <c r="F39" s="90"/>
      <c r="G39" s="90"/>
      <c r="H39" s="90"/>
      <c r="I39" s="90"/>
      <c r="J39" s="90"/>
      <c r="K39" s="90"/>
      <c r="L39" s="91"/>
    </row>
    <row r="40" spans="2:22" ht="27" customHeight="1" x14ac:dyDescent="0.35">
      <c r="B40" s="45"/>
      <c r="C40" s="92" t="s">
        <v>38</v>
      </c>
      <c r="D40" s="93"/>
      <c r="E40" s="93"/>
      <c r="F40" s="93"/>
      <c r="G40" s="93"/>
      <c r="H40" s="94"/>
      <c r="I40" s="95"/>
      <c r="J40" s="95"/>
      <c r="K40" s="95"/>
      <c r="L40" s="96"/>
    </row>
    <row r="41" spans="2:22" ht="25.5" customHeight="1" x14ac:dyDescent="0.25">
      <c r="B41" s="45"/>
      <c r="C41" s="97" t="s">
        <v>39</v>
      </c>
      <c r="D41" s="75"/>
      <c r="E41" s="75"/>
      <c r="F41" s="75"/>
      <c r="G41" s="75"/>
      <c r="H41" s="98"/>
      <c r="I41" s="84"/>
      <c r="J41" s="84"/>
      <c r="K41" s="84"/>
      <c r="L41" s="99"/>
    </row>
    <row r="42" spans="2:22" ht="25.5" customHeight="1" x14ac:dyDescent="0.25">
      <c r="B42" s="45"/>
      <c r="C42" s="100" t="s">
        <v>40</v>
      </c>
      <c r="D42" s="101"/>
      <c r="E42" s="101"/>
      <c r="F42" s="101"/>
      <c r="G42" s="101"/>
      <c r="H42" s="101"/>
      <c r="I42" s="101"/>
      <c r="J42" s="101"/>
      <c r="K42" s="101"/>
      <c r="L42" s="102"/>
    </row>
    <row r="43" spans="2:22" ht="25.5" customHeight="1" x14ac:dyDescent="0.25">
      <c r="B43" s="45"/>
      <c r="C43" s="100" t="s">
        <v>41</v>
      </c>
      <c r="D43" s="101"/>
      <c r="E43" s="101"/>
      <c r="F43" s="101"/>
      <c r="G43" s="101"/>
      <c r="H43" s="101"/>
      <c r="I43" s="101"/>
      <c r="J43" s="101"/>
      <c r="K43" s="101"/>
      <c r="L43" s="102"/>
    </row>
    <row r="44" spans="2:22" ht="25.5" customHeight="1" x14ac:dyDescent="0.25">
      <c r="B44" s="45"/>
      <c r="C44" s="100" t="s">
        <v>42</v>
      </c>
      <c r="D44" s="101"/>
      <c r="E44" s="101"/>
      <c r="F44" s="101"/>
      <c r="G44" s="101"/>
      <c r="H44" s="101"/>
      <c r="I44" s="101"/>
      <c r="J44" s="101"/>
      <c r="K44" s="101"/>
      <c r="L44" s="102"/>
    </row>
    <row r="45" spans="2:22" ht="25.5" customHeight="1" x14ac:dyDescent="0.25">
      <c r="B45" s="45"/>
      <c r="C45" s="100" t="s">
        <v>43</v>
      </c>
      <c r="D45" s="101"/>
      <c r="E45" s="101"/>
      <c r="F45" s="101"/>
      <c r="G45" s="101"/>
      <c r="H45" s="101"/>
      <c r="I45" s="101"/>
      <c r="J45" s="101"/>
      <c r="K45" s="101"/>
      <c r="L45" s="102"/>
    </row>
    <row r="46" spans="2:22" ht="25.5" customHeight="1" x14ac:dyDescent="0.25">
      <c r="B46" s="45"/>
      <c r="C46" s="100" t="s">
        <v>44</v>
      </c>
      <c r="D46" s="101"/>
      <c r="E46" s="101"/>
      <c r="F46" s="101"/>
      <c r="G46" s="101"/>
      <c r="H46" s="101"/>
      <c r="I46" s="101"/>
      <c r="J46" s="101"/>
      <c r="K46" s="101"/>
      <c r="L46" s="102"/>
    </row>
    <row r="47" spans="2:22" ht="25.5" customHeight="1" x14ac:dyDescent="0.25">
      <c r="B47" s="45"/>
      <c r="C47" s="100" t="s">
        <v>45</v>
      </c>
      <c r="D47" s="101"/>
      <c r="E47" s="101"/>
      <c r="F47" s="101"/>
      <c r="G47" s="101"/>
      <c r="H47" s="101"/>
      <c r="I47" s="101"/>
      <c r="J47" s="101"/>
      <c r="K47" s="101"/>
      <c r="L47" s="102"/>
    </row>
    <row r="48" spans="2:22" ht="25.5" customHeight="1" x14ac:dyDescent="0.25">
      <c r="B48" s="45"/>
      <c r="C48" s="100" t="s">
        <v>46</v>
      </c>
      <c r="D48" s="101"/>
      <c r="E48" s="101"/>
      <c r="F48" s="101"/>
      <c r="G48" s="101"/>
      <c r="H48" s="101"/>
      <c r="I48" s="101"/>
      <c r="J48" s="101"/>
      <c r="K48" s="101"/>
      <c r="L48" s="102"/>
    </row>
    <row r="49" spans="2:22" ht="25.5" customHeight="1" x14ac:dyDescent="0.25">
      <c r="B49" s="45"/>
      <c r="C49" s="100" t="s">
        <v>47</v>
      </c>
      <c r="D49" s="101"/>
      <c r="E49" s="101"/>
      <c r="F49" s="101"/>
      <c r="G49" s="101"/>
      <c r="H49" s="101"/>
      <c r="I49" s="101"/>
      <c r="J49" s="101"/>
      <c r="K49" s="101"/>
      <c r="L49" s="102"/>
    </row>
    <row r="50" spans="2:22" ht="25.5" customHeight="1" x14ac:dyDescent="0.25">
      <c r="C50" s="103" t="s">
        <v>48</v>
      </c>
      <c r="D50" s="104"/>
      <c r="E50" s="104"/>
      <c r="F50" s="104"/>
      <c r="G50" s="104"/>
      <c r="H50" s="104"/>
      <c r="I50" s="104"/>
      <c r="J50" s="104"/>
      <c r="K50" s="104"/>
      <c r="L50" s="105"/>
    </row>
    <row r="51" spans="2:22" ht="86.25" customHeight="1" x14ac:dyDescent="0.25"/>
    <row r="52" spans="2:22" ht="39" customHeight="1" x14ac:dyDescent="0.3">
      <c r="B52" s="106" t="s">
        <v>49</v>
      </c>
      <c r="C52" s="106"/>
      <c r="D52" s="106"/>
      <c r="E52" s="106"/>
      <c r="F52" s="106"/>
      <c r="G52" s="106"/>
      <c r="H52" s="106"/>
      <c r="I52" s="106"/>
      <c r="J52" s="106"/>
      <c r="K52" s="106"/>
      <c r="L52" s="106"/>
      <c r="M52" s="106"/>
    </row>
    <row r="55" spans="2:22" ht="23.25" x14ac:dyDescent="0.35">
      <c r="B55" s="107" t="s">
        <v>50</v>
      </c>
      <c r="C55" s="108"/>
      <c r="D55" s="108"/>
      <c r="E55" s="108"/>
      <c r="F55" s="108"/>
      <c r="G55" s="108"/>
      <c r="H55" s="108"/>
      <c r="I55" s="108"/>
      <c r="J55" s="108"/>
      <c r="K55" s="108"/>
      <c r="L55" s="108"/>
    </row>
    <row r="56" spans="2:22" ht="23.25" x14ac:dyDescent="0.35">
      <c r="B56" s="109" t="s">
        <v>9</v>
      </c>
      <c r="C56" s="110"/>
      <c r="D56" s="110"/>
      <c r="E56" s="111"/>
      <c r="F56" s="112" t="str">
        <f>T5</f>
        <v>Calidad, Propuesta Técnica y Costo</v>
      </c>
      <c r="G56" s="113"/>
      <c r="H56" s="114"/>
      <c r="I56" s="115"/>
      <c r="J56" s="115"/>
      <c r="K56" s="115"/>
      <c r="L56" s="115"/>
    </row>
    <row r="57" spans="2:22" ht="23.25" x14ac:dyDescent="0.35">
      <c r="B57" s="109" t="s">
        <v>10</v>
      </c>
      <c r="C57" s="110"/>
      <c r="D57" s="110"/>
      <c r="E57" s="111"/>
      <c r="F57" s="112" t="str">
        <f>+U5</f>
        <v>Por el Total</v>
      </c>
      <c r="G57" s="113"/>
      <c r="H57" s="114"/>
      <c r="I57" s="115"/>
      <c r="J57" s="115"/>
      <c r="K57" s="115"/>
      <c r="L57" s="115"/>
    </row>
    <row r="58" spans="2:22" ht="16.5" customHeight="1" thickBot="1" x14ac:dyDescent="0.4">
      <c r="B58" s="116"/>
      <c r="C58" s="115"/>
      <c r="D58" s="115"/>
      <c r="E58" s="115"/>
      <c r="F58" s="115"/>
      <c r="G58" s="115"/>
      <c r="H58" s="115"/>
      <c r="I58" s="115"/>
      <c r="J58" s="115"/>
      <c r="K58" s="115"/>
      <c r="L58" s="115"/>
    </row>
    <row r="59" spans="2:22" ht="39.75" customHeight="1" x14ac:dyDescent="0.25">
      <c r="B59" s="117" t="s">
        <v>51</v>
      </c>
      <c r="C59" s="118"/>
      <c r="D59" s="118"/>
      <c r="E59" s="118"/>
      <c r="F59" s="119"/>
      <c r="G59" s="120" t="s">
        <v>52</v>
      </c>
      <c r="H59" s="121"/>
      <c r="I59" s="121"/>
      <c r="J59" s="121"/>
      <c r="K59" s="121"/>
      <c r="L59" s="121"/>
      <c r="M59" s="122"/>
    </row>
    <row r="60" spans="2:22" s="37" customFormat="1" ht="25.5" x14ac:dyDescent="0.25">
      <c r="B60" s="123" t="s">
        <v>53</v>
      </c>
      <c r="C60" s="124" t="s">
        <v>54</v>
      </c>
      <c r="D60" s="125" t="s">
        <v>55</v>
      </c>
      <c r="E60" s="125" t="s">
        <v>56</v>
      </c>
      <c r="F60" s="125" t="s">
        <v>57</v>
      </c>
      <c r="G60" s="126" t="s">
        <v>58</v>
      </c>
      <c r="H60" s="127"/>
      <c r="I60" s="125" t="s">
        <v>59</v>
      </c>
      <c r="J60" s="125" t="s">
        <v>60</v>
      </c>
      <c r="K60" s="125" t="s">
        <v>61</v>
      </c>
      <c r="L60" s="125" t="s">
        <v>62</v>
      </c>
      <c r="M60" s="128" t="s">
        <v>63</v>
      </c>
      <c r="O60"/>
      <c r="P60"/>
      <c r="Q60"/>
      <c r="R60"/>
      <c r="S60"/>
      <c r="T60"/>
      <c r="U60"/>
      <c r="V60"/>
    </row>
    <row r="61" spans="2:22" ht="51" customHeight="1" x14ac:dyDescent="0.25">
      <c r="B61" s="133">
        <v>1</v>
      </c>
      <c r="C61" s="193"/>
      <c r="D61" s="129"/>
      <c r="E61" s="194" t="s">
        <v>141</v>
      </c>
      <c r="F61" s="129"/>
      <c r="G61" s="130"/>
      <c r="H61" s="131"/>
      <c r="I61" s="132"/>
      <c r="J61" s="132"/>
      <c r="K61" s="132"/>
      <c r="L61" s="196"/>
      <c r="M61" s="197"/>
    </row>
    <row r="62" spans="2:22" ht="40.5" customHeight="1" x14ac:dyDescent="0.25">
      <c r="B62" s="133" t="s">
        <v>82</v>
      </c>
      <c r="C62" s="136">
        <v>1</v>
      </c>
      <c r="D62" s="134" t="s">
        <v>134</v>
      </c>
      <c r="E62" s="195" t="s">
        <v>142</v>
      </c>
      <c r="F62" s="135"/>
      <c r="G62" s="130"/>
      <c r="H62" s="131"/>
      <c r="I62" s="132"/>
      <c r="J62" s="132"/>
      <c r="K62" s="132"/>
      <c r="L62" s="196"/>
      <c r="M62" s="197">
        <f>C62*L62</f>
        <v>0</v>
      </c>
    </row>
    <row r="63" spans="2:22" ht="40.5" customHeight="1" x14ac:dyDescent="0.25">
      <c r="B63" s="133">
        <v>2</v>
      </c>
      <c r="C63" s="136"/>
      <c r="D63" s="134"/>
      <c r="E63" s="137" t="s">
        <v>143</v>
      </c>
      <c r="F63" s="135"/>
      <c r="G63" s="130"/>
      <c r="H63" s="131"/>
      <c r="I63" s="132"/>
      <c r="J63" s="132"/>
      <c r="K63" s="132"/>
      <c r="L63" s="196"/>
      <c r="M63" s="197"/>
    </row>
    <row r="64" spans="2:22" ht="40.5" customHeight="1" x14ac:dyDescent="0.25">
      <c r="B64" s="133" t="s">
        <v>83</v>
      </c>
      <c r="C64" s="136">
        <v>22.9999</v>
      </c>
      <c r="D64" s="134" t="s">
        <v>135</v>
      </c>
      <c r="E64" s="135" t="s">
        <v>144</v>
      </c>
      <c r="F64" s="135"/>
      <c r="G64" s="130"/>
      <c r="H64" s="131"/>
      <c r="I64" s="132"/>
      <c r="J64" s="132"/>
      <c r="K64" s="132"/>
      <c r="L64" s="196"/>
      <c r="M64" s="197">
        <f t="shared" ref="M63:M119" si="0">C64*L64</f>
        <v>0</v>
      </c>
    </row>
    <row r="65" spans="2:13" ht="40.5" customHeight="1" x14ac:dyDescent="0.25">
      <c r="B65" s="133">
        <v>3</v>
      </c>
      <c r="C65" s="136"/>
      <c r="D65" s="134"/>
      <c r="E65" s="137" t="s">
        <v>145</v>
      </c>
      <c r="F65" s="135"/>
      <c r="G65" s="130"/>
      <c r="H65" s="131"/>
      <c r="I65" s="132"/>
      <c r="J65" s="132"/>
      <c r="K65" s="132"/>
      <c r="L65" s="196"/>
      <c r="M65" s="197"/>
    </row>
    <row r="66" spans="2:13" ht="40.5" customHeight="1" x14ac:dyDescent="0.25">
      <c r="B66" s="133" t="s">
        <v>84</v>
      </c>
      <c r="C66" s="136">
        <v>9.2298000000000009</v>
      </c>
      <c r="D66" s="134" t="s">
        <v>135</v>
      </c>
      <c r="E66" s="135" t="s">
        <v>146</v>
      </c>
      <c r="F66" s="135"/>
      <c r="G66" s="130"/>
      <c r="H66" s="131"/>
      <c r="I66" s="132"/>
      <c r="J66" s="132"/>
      <c r="K66" s="132"/>
      <c r="L66" s="196"/>
      <c r="M66" s="197">
        <f t="shared" si="0"/>
        <v>0</v>
      </c>
    </row>
    <row r="67" spans="2:13" ht="40.5" customHeight="1" x14ac:dyDescent="0.25">
      <c r="B67" s="133" t="s">
        <v>85</v>
      </c>
      <c r="C67" s="136">
        <v>1.008</v>
      </c>
      <c r="D67" s="134" t="s">
        <v>135</v>
      </c>
      <c r="E67" s="135" t="s">
        <v>147</v>
      </c>
      <c r="F67" s="135"/>
      <c r="G67" s="130"/>
      <c r="H67" s="131"/>
      <c r="I67" s="132"/>
      <c r="J67" s="132"/>
      <c r="K67" s="132"/>
      <c r="L67" s="196"/>
      <c r="M67" s="197">
        <f t="shared" si="0"/>
        <v>0</v>
      </c>
    </row>
    <row r="68" spans="2:13" ht="40.5" customHeight="1" x14ac:dyDescent="0.25">
      <c r="B68" s="133" t="s">
        <v>86</v>
      </c>
      <c r="C68" s="136">
        <v>1.09375</v>
      </c>
      <c r="D68" s="134" t="s">
        <v>135</v>
      </c>
      <c r="E68" s="135" t="s">
        <v>148</v>
      </c>
      <c r="F68" s="135"/>
      <c r="G68" s="130"/>
      <c r="H68" s="131"/>
      <c r="I68" s="132"/>
      <c r="J68" s="132"/>
      <c r="K68" s="132"/>
      <c r="L68" s="196"/>
      <c r="M68" s="197">
        <f t="shared" si="0"/>
        <v>0</v>
      </c>
    </row>
    <row r="69" spans="2:13" ht="40.5" customHeight="1" x14ac:dyDescent="0.25">
      <c r="B69" s="133" t="s">
        <v>87</v>
      </c>
      <c r="C69" s="136">
        <v>2.2271249999999996</v>
      </c>
      <c r="D69" s="134" t="s">
        <v>135</v>
      </c>
      <c r="E69" s="135" t="s">
        <v>149</v>
      </c>
      <c r="F69" s="135"/>
      <c r="G69" s="130"/>
      <c r="H69" s="131"/>
      <c r="I69" s="132"/>
      <c r="J69" s="132"/>
      <c r="K69" s="132"/>
      <c r="L69" s="196"/>
      <c r="M69" s="197">
        <f t="shared" si="0"/>
        <v>0</v>
      </c>
    </row>
    <row r="70" spans="2:13" ht="40.5" customHeight="1" x14ac:dyDescent="0.25">
      <c r="B70" s="133" t="s">
        <v>88</v>
      </c>
      <c r="C70" s="136">
        <v>1.0724</v>
      </c>
      <c r="D70" s="134" t="s">
        <v>135</v>
      </c>
      <c r="E70" s="135" t="s">
        <v>150</v>
      </c>
      <c r="F70" s="135"/>
      <c r="G70" s="130"/>
      <c r="H70" s="131"/>
      <c r="I70" s="132"/>
      <c r="J70" s="132"/>
      <c r="K70" s="132"/>
      <c r="L70" s="196"/>
      <c r="M70" s="197">
        <f t="shared" si="0"/>
        <v>0</v>
      </c>
    </row>
    <row r="71" spans="2:13" ht="40.5" customHeight="1" x14ac:dyDescent="0.25">
      <c r="B71" s="133" t="s">
        <v>89</v>
      </c>
      <c r="C71" s="136">
        <v>2.40089</v>
      </c>
      <c r="D71" s="134" t="s">
        <v>135</v>
      </c>
      <c r="E71" s="135" t="s">
        <v>151</v>
      </c>
      <c r="F71" s="135"/>
      <c r="G71" s="130"/>
      <c r="H71" s="131"/>
      <c r="I71" s="132"/>
      <c r="J71" s="132"/>
      <c r="K71" s="132"/>
      <c r="L71" s="196"/>
      <c r="M71" s="197">
        <f t="shared" si="0"/>
        <v>0</v>
      </c>
    </row>
    <row r="72" spans="2:13" ht="40.5" customHeight="1" x14ac:dyDescent="0.25">
      <c r="B72" s="133" t="s">
        <v>90</v>
      </c>
      <c r="C72" s="136">
        <v>5.8292999999999999</v>
      </c>
      <c r="D72" s="134" t="s">
        <v>136</v>
      </c>
      <c r="E72" s="135" t="s">
        <v>152</v>
      </c>
      <c r="F72" s="135"/>
      <c r="G72" s="130"/>
      <c r="H72" s="131"/>
      <c r="I72" s="132"/>
      <c r="J72" s="132"/>
      <c r="K72" s="132"/>
      <c r="L72" s="196"/>
      <c r="M72" s="197">
        <f t="shared" si="0"/>
        <v>0</v>
      </c>
    </row>
    <row r="73" spans="2:13" ht="40.5" customHeight="1" x14ac:dyDescent="0.25">
      <c r="B73" s="133" t="s">
        <v>91</v>
      </c>
      <c r="C73" s="136">
        <v>60.204999999999998</v>
      </c>
      <c r="D73" s="134" t="s">
        <v>136</v>
      </c>
      <c r="E73" s="135" t="s">
        <v>153</v>
      </c>
      <c r="F73" s="135"/>
      <c r="G73" s="130"/>
      <c r="H73" s="131"/>
      <c r="I73" s="132"/>
      <c r="J73" s="132"/>
      <c r="K73" s="132"/>
      <c r="L73" s="196"/>
      <c r="M73" s="197">
        <f t="shared" si="0"/>
        <v>0</v>
      </c>
    </row>
    <row r="74" spans="2:13" ht="40.5" customHeight="1" x14ac:dyDescent="0.25">
      <c r="B74" s="133" t="s">
        <v>92</v>
      </c>
      <c r="C74" s="136">
        <v>18.6876</v>
      </c>
      <c r="D74" s="134" t="s">
        <v>136</v>
      </c>
      <c r="E74" s="135" t="s">
        <v>154</v>
      </c>
      <c r="F74" s="135"/>
      <c r="G74" s="130"/>
      <c r="H74" s="131"/>
      <c r="I74" s="132"/>
      <c r="J74" s="132"/>
      <c r="K74" s="132"/>
      <c r="L74" s="196"/>
      <c r="M74" s="197">
        <f t="shared" si="0"/>
        <v>0</v>
      </c>
    </row>
    <row r="75" spans="2:13" ht="40.5" customHeight="1" x14ac:dyDescent="0.25">
      <c r="B75" s="133" t="s">
        <v>93</v>
      </c>
      <c r="C75" s="136">
        <v>2.1</v>
      </c>
      <c r="D75" s="134" t="s">
        <v>137</v>
      </c>
      <c r="E75" s="135" t="s">
        <v>155</v>
      </c>
      <c r="F75" s="135"/>
      <c r="G75" s="130"/>
      <c r="H75" s="131"/>
      <c r="I75" s="132"/>
      <c r="J75" s="132"/>
      <c r="K75" s="132"/>
      <c r="L75" s="196"/>
      <c r="M75" s="197">
        <f t="shared" si="0"/>
        <v>0</v>
      </c>
    </row>
    <row r="76" spans="2:13" ht="40.5" customHeight="1" x14ac:dyDescent="0.25">
      <c r="B76" s="133" t="s">
        <v>94</v>
      </c>
      <c r="C76" s="136">
        <v>7.2000000000000011</v>
      </c>
      <c r="D76" s="134" t="s">
        <v>135</v>
      </c>
      <c r="E76" s="135" t="s">
        <v>156</v>
      </c>
      <c r="F76" s="135"/>
      <c r="G76" s="130"/>
      <c r="H76" s="131"/>
      <c r="I76" s="132"/>
      <c r="J76" s="132"/>
      <c r="K76" s="132"/>
      <c r="L76" s="196"/>
      <c r="M76" s="197">
        <f t="shared" si="0"/>
        <v>0</v>
      </c>
    </row>
    <row r="77" spans="2:13" ht="40.5" customHeight="1" x14ac:dyDescent="0.25">
      <c r="B77" s="133">
        <v>4</v>
      </c>
      <c r="C77" s="136"/>
      <c r="D77" s="134"/>
      <c r="E77" s="137" t="s">
        <v>157</v>
      </c>
      <c r="F77" s="135"/>
      <c r="G77" s="130"/>
      <c r="H77" s="131"/>
      <c r="I77" s="132"/>
      <c r="J77" s="132"/>
      <c r="K77" s="132"/>
      <c r="L77" s="196"/>
      <c r="M77" s="197"/>
    </row>
    <row r="78" spans="2:13" ht="40.5" customHeight="1" x14ac:dyDescent="0.25">
      <c r="B78" s="133" t="s">
        <v>95</v>
      </c>
      <c r="C78" s="136">
        <v>10.142999999999999</v>
      </c>
      <c r="D78" s="134" t="s">
        <v>136</v>
      </c>
      <c r="E78" s="135" t="s">
        <v>158</v>
      </c>
      <c r="F78" s="135"/>
      <c r="G78" s="130"/>
      <c r="H78" s="131"/>
      <c r="I78" s="132"/>
      <c r="J78" s="132"/>
      <c r="K78" s="132"/>
      <c r="L78" s="196"/>
      <c r="M78" s="197">
        <f t="shared" si="0"/>
        <v>0</v>
      </c>
    </row>
    <row r="79" spans="2:13" ht="40.5" customHeight="1" x14ac:dyDescent="0.25">
      <c r="B79" s="133" t="s">
        <v>96</v>
      </c>
      <c r="C79" s="136">
        <v>4.5</v>
      </c>
      <c r="D79" s="134" t="s">
        <v>137</v>
      </c>
      <c r="E79" s="135" t="s">
        <v>159</v>
      </c>
      <c r="F79" s="135"/>
      <c r="G79" s="130"/>
      <c r="H79" s="131"/>
      <c r="I79" s="132"/>
      <c r="J79" s="132"/>
      <c r="K79" s="132"/>
      <c r="L79" s="196"/>
      <c r="M79" s="197">
        <f t="shared" si="0"/>
        <v>0</v>
      </c>
    </row>
    <row r="80" spans="2:13" ht="40.5" customHeight="1" x14ac:dyDescent="0.25">
      <c r="B80" s="133" t="s">
        <v>97</v>
      </c>
      <c r="C80" s="136">
        <v>33.948999999999998</v>
      </c>
      <c r="D80" s="134" t="s">
        <v>136</v>
      </c>
      <c r="E80" s="135" t="s">
        <v>160</v>
      </c>
      <c r="F80" s="135"/>
      <c r="G80" s="130"/>
      <c r="H80" s="131"/>
      <c r="I80" s="132"/>
      <c r="J80" s="132"/>
      <c r="K80" s="132"/>
      <c r="L80" s="196"/>
      <c r="M80" s="197">
        <f t="shared" si="0"/>
        <v>0</v>
      </c>
    </row>
    <row r="81" spans="2:13" ht="40.5" customHeight="1" x14ac:dyDescent="0.25">
      <c r="B81" s="133" t="s">
        <v>98</v>
      </c>
      <c r="C81" s="136">
        <v>37.844580000000008</v>
      </c>
      <c r="D81" s="134" t="s">
        <v>136</v>
      </c>
      <c r="E81" s="135" t="s">
        <v>161</v>
      </c>
      <c r="F81" s="135"/>
      <c r="G81" s="130"/>
      <c r="H81" s="131"/>
      <c r="I81" s="132"/>
      <c r="J81" s="132"/>
      <c r="K81" s="132"/>
      <c r="L81" s="196"/>
      <c r="M81" s="197">
        <f t="shared" si="0"/>
        <v>0</v>
      </c>
    </row>
    <row r="82" spans="2:13" ht="40.5" customHeight="1" x14ac:dyDescent="0.25">
      <c r="B82" s="133" t="s">
        <v>99</v>
      </c>
      <c r="C82" s="136">
        <v>12.631769999999999</v>
      </c>
      <c r="D82" s="134" t="s">
        <v>136</v>
      </c>
      <c r="E82" s="135" t="s">
        <v>162</v>
      </c>
      <c r="F82" s="135"/>
      <c r="G82" s="130"/>
      <c r="H82" s="131"/>
      <c r="I82" s="132"/>
      <c r="J82" s="132"/>
      <c r="K82" s="132"/>
      <c r="L82" s="196"/>
      <c r="M82" s="197">
        <f t="shared" si="0"/>
        <v>0</v>
      </c>
    </row>
    <row r="83" spans="2:13" ht="40.5" customHeight="1" x14ac:dyDescent="0.25">
      <c r="B83" s="133" t="s">
        <v>100</v>
      </c>
      <c r="C83" s="136">
        <v>32.055999999999997</v>
      </c>
      <c r="D83" s="134" t="s">
        <v>136</v>
      </c>
      <c r="E83" s="135" t="s">
        <v>163</v>
      </c>
      <c r="F83" s="135"/>
      <c r="G83" s="130"/>
      <c r="H83" s="131"/>
      <c r="I83" s="132"/>
      <c r="J83" s="132"/>
      <c r="K83" s="132"/>
      <c r="L83" s="196"/>
      <c r="M83" s="197">
        <f t="shared" si="0"/>
        <v>0</v>
      </c>
    </row>
    <row r="84" spans="2:13" ht="40.5" customHeight="1" x14ac:dyDescent="0.25">
      <c r="B84" s="133" t="s">
        <v>101</v>
      </c>
      <c r="C84" s="136">
        <v>32.055999999999997</v>
      </c>
      <c r="D84" s="134" t="s">
        <v>136</v>
      </c>
      <c r="E84" s="135" t="s">
        <v>164</v>
      </c>
      <c r="F84" s="135"/>
      <c r="G84" s="130"/>
      <c r="H84" s="131"/>
      <c r="I84" s="132"/>
      <c r="J84" s="132"/>
      <c r="K84" s="132"/>
      <c r="L84" s="196"/>
      <c r="M84" s="197">
        <f t="shared" si="0"/>
        <v>0</v>
      </c>
    </row>
    <row r="85" spans="2:13" ht="40.5" customHeight="1" x14ac:dyDescent="0.25">
      <c r="B85" s="133" t="s">
        <v>102</v>
      </c>
      <c r="C85" s="136">
        <v>112.71169999999999</v>
      </c>
      <c r="D85" s="134" t="s">
        <v>136</v>
      </c>
      <c r="E85" s="135" t="s">
        <v>165</v>
      </c>
      <c r="F85" s="135"/>
      <c r="G85" s="130"/>
      <c r="H85" s="131"/>
      <c r="I85" s="132"/>
      <c r="J85" s="132"/>
      <c r="K85" s="132"/>
      <c r="L85" s="196"/>
      <c r="M85" s="197">
        <f t="shared" si="0"/>
        <v>0</v>
      </c>
    </row>
    <row r="86" spans="2:13" ht="40.5" customHeight="1" x14ac:dyDescent="0.25">
      <c r="B86" s="133" t="s">
        <v>103</v>
      </c>
      <c r="C86" s="136">
        <v>85.566000000000003</v>
      </c>
      <c r="D86" s="134" t="s">
        <v>136</v>
      </c>
      <c r="E86" s="135" t="s">
        <v>166</v>
      </c>
      <c r="F86" s="135"/>
      <c r="G86" s="130"/>
      <c r="H86" s="131"/>
      <c r="I86" s="132"/>
      <c r="J86" s="132"/>
      <c r="K86" s="132"/>
      <c r="L86" s="196"/>
      <c r="M86" s="197">
        <f t="shared" si="0"/>
        <v>0</v>
      </c>
    </row>
    <row r="87" spans="2:13" ht="40.5" customHeight="1" x14ac:dyDescent="0.25">
      <c r="B87" s="133" t="s">
        <v>104</v>
      </c>
      <c r="C87" s="136">
        <v>8.3263999999999996</v>
      </c>
      <c r="D87" s="134" t="s">
        <v>136</v>
      </c>
      <c r="E87" s="135" t="s">
        <v>167</v>
      </c>
      <c r="F87" s="135"/>
      <c r="G87" s="130"/>
      <c r="H87" s="131"/>
      <c r="I87" s="132"/>
      <c r="J87" s="132"/>
      <c r="K87" s="132"/>
      <c r="L87" s="196"/>
      <c r="M87" s="197">
        <f t="shared" si="0"/>
        <v>0</v>
      </c>
    </row>
    <row r="88" spans="2:13" ht="40.5" customHeight="1" x14ac:dyDescent="0.25">
      <c r="B88" s="133" t="s">
        <v>105</v>
      </c>
      <c r="C88" s="136">
        <v>77.239599999999996</v>
      </c>
      <c r="D88" s="134" t="s">
        <v>136</v>
      </c>
      <c r="E88" s="135" t="s">
        <v>168</v>
      </c>
      <c r="F88" s="135"/>
      <c r="G88" s="130"/>
      <c r="H88" s="131"/>
      <c r="I88" s="132"/>
      <c r="J88" s="132"/>
      <c r="K88" s="132"/>
      <c r="L88" s="196"/>
      <c r="M88" s="197">
        <f t="shared" si="0"/>
        <v>0</v>
      </c>
    </row>
    <row r="89" spans="2:13" ht="40.5" customHeight="1" x14ac:dyDescent="0.25">
      <c r="B89" s="133" t="s">
        <v>106</v>
      </c>
      <c r="C89" s="136">
        <v>11.821</v>
      </c>
      <c r="D89" s="134" t="s">
        <v>137</v>
      </c>
      <c r="E89" s="135" t="s">
        <v>169</v>
      </c>
      <c r="F89" s="135"/>
      <c r="G89" s="130"/>
      <c r="H89" s="131"/>
      <c r="I89" s="132"/>
      <c r="J89" s="132"/>
      <c r="K89" s="132"/>
      <c r="L89" s="196"/>
      <c r="M89" s="197">
        <f t="shared" si="0"/>
        <v>0</v>
      </c>
    </row>
    <row r="90" spans="2:13" ht="40.5" customHeight="1" x14ac:dyDescent="0.25">
      <c r="B90" s="133">
        <v>5</v>
      </c>
      <c r="C90" s="136"/>
      <c r="D90" s="134"/>
      <c r="E90" s="137" t="s">
        <v>170</v>
      </c>
      <c r="F90" s="135"/>
      <c r="G90" s="130"/>
      <c r="H90" s="131"/>
      <c r="I90" s="132"/>
      <c r="J90" s="132"/>
      <c r="K90" s="132"/>
      <c r="L90" s="196"/>
      <c r="M90" s="197"/>
    </row>
    <row r="91" spans="2:13" ht="40.5" customHeight="1" x14ac:dyDescent="0.25">
      <c r="B91" s="133" t="s">
        <v>107</v>
      </c>
      <c r="C91" s="136">
        <v>37.844580000000008</v>
      </c>
      <c r="D91" s="134" t="s">
        <v>136</v>
      </c>
      <c r="E91" s="135" t="s">
        <v>171</v>
      </c>
      <c r="F91" s="135"/>
      <c r="G91" s="130"/>
      <c r="H91" s="131"/>
      <c r="I91" s="132"/>
      <c r="J91" s="132"/>
      <c r="K91" s="132"/>
      <c r="L91" s="196"/>
      <c r="M91" s="197">
        <f t="shared" si="0"/>
        <v>0</v>
      </c>
    </row>
    <row r="92" spans="2:13" ht="40.5" customHeight="1" x14ac:dyDescent="0.25">
      <c r="B92" s="133" t="s">
        <v>108</v>
      </c>
      <c r="C92" s="136">
        <v>77.239599999999996</v>
      </c>
      <c r="D92" s="134" t="s">
        <v>136</v>
      </c>
      <c r="E92" s="135" t="s">
        <v>172</v>
      </c>
      <c r="F92" s="135"/>
      <c r="G92" s="130"/>
      <c r="H92" s="131"/>
      <c r="I92" s="132"/>
      <c r="J92" s="132"/>
      <c r="K92" s="132"/>
      <c r="L92" s="196"/>
      <c r="M92" s="197">
        <f t="shared" si="0"/>
        <v>0</v>
      </c>
    </row>
    <row r="93" spans="2:13" ht="40.5" customHeight="1" x14ac:dyDescent="0.25">
      <c r="B93" s="133" t="s">
        <v>109</v>
      </c>
      <c r="C93" s="136">
        <v>110.7675</v>
      </c>
      <c r="D93" s="134" t="s">
        <v>136</v>
      </c>
      <c r="E93" s="135" t="s">
        <v>173</v>
      </c>
      <c r="F93" s="135"/>
      <c r="G93" s="130"/>
      <c r="H93" s="131"/>
      <c r="I93" s="132"/>
      <c r="J93" s="132"/>
      <c r="K93" s="132"/>
      <c r="L93" s="196"/>
      <c r="M93" s="197">
        <f t="shared" si="0"/>
        <v>0</v>
      </c>
    </row>
    <row r="94" spans="2:13" ht="40.5" customHeight="1" x14ac:dyDescent="0.25">
      <c r="B94" s="133" t="s">
        <v>110</v>
      </c>
      <c r="C94" s="136">
        <v>33.948999999999998</v>
      </c>
      <c r="D94" s="134" t="s">
        <v>136</v>
      </c>
      <c r="E94" s="135" t="s">
        <v>174</v>
      </c>
      <c r="F94" s="135"/>
      <c r="G94" s="130"/>
      <c r="H94" s="131"/>
      <c r="I94" s="132"/>
      <c r="J94" s="132"/>
      <c r="K94" s="132"/>
      <c r="L94" s="196"/>
      <c r="M94" s="197">
        <f t="shared" si="0"/>
        <v>0</v>
      </c>
    </row>
    <row r="95" spans="2:13" ht="40.5" customHeight="1" x14ac:dyDescent="0.25">
      <c r="B95" s="133" t="s">
        <v>111</v>
      </c>
      <c r="C95" s="136">
        <v>8.3263999999999996</v>
      </c>
      <c r="D95" s="134" t="s">
        <v>136</v>
      </c>
      <c r="E95" s="135" t="s">
        <v>175</v>
      </c>
      <c r="F95" s="135"/>
      <c r="G95" s="130"/>
      <c r="H95" s="131"/>
      <c r="I95" s="132"/>
      <c r="J95" s="132"/>
      <c r="K95" s="132"/>
      <c r="L95" s="196"/>
      <c r="M95" s="197">
        <f t="shared" si="0"/>
        <v>0</v>
      </c>
    </row>
    <row r="96" spans="2:13" ht="40.5" customHeight="1" x14ac:dyDescent="0.25">
      <c r="B96" s="133">
        <v>6</v>
      </c>
      <c r="C96" s="136"/>
      <c r="D96" s="134"/>
      <c r="E96" s="137" t="s">
        <v>176</v>
      </c>
      <c r="F96" s="135"/>
      <c r="G96" s="130"/>
      <c r="H96" s="131"/>
      <c r="I96" s="132"/>
      <c r="J96" s="132"/>
      <c r="K96" s="132"/>
      <c r="L96" s="196"/>
      <c r="M96" s="197"/>
    </row>
    <row r="97" spans="2:13" ht="40.5" customHeight="1" x14ac:dyDescent="0.25">
      <c r="B97" s="133" t="s">
        <v>112</v>
      </c>
      <c r="C97" s="136">
        <v>1</v>
      </c>
      <c r="D97" s="134" t="s">
        <v>138</v>
      </c>
      <c r="E97" s="135" t="s">
        <v>177</v>
      </c>
      <c r="F97" s="135"/>
      <c r="G97" s="130"/>
      <c r="H97" s="131"/>
      <c r="I97" s="132"/>
      <c r="J97" s="132"/>
      <c r="K97" s="132"/>
      <c r="L97" s="196"/>
      <c r="M97" s="197">
        <f t="shared" si="0"/>
        <v>0</v>
      </c>
    </row>
    <row r="98" spans="2:13" ht="40.5" customHeight="1" x14ac:dyDescent="0.25">
      <c r="B98" s="133" t="s">
        <v>113</v>
      </c>
      <c r="C98" s="136">
        <v>3</v>
      </c>
      <c r="D98" s="134" t="s">
        <v>138</v>
      </c>
      <c r="E98" s="135" t="s">
        <v>178</v>
      </c>
      <c r="F98" s="135"/>
      <c r="G98" s="130"/>
      <c r="H98" s="131"/>
      <c r="I98" s="132"/>
      <c r="J98" s="132"/>
      <c r="K98" s="132"/>
      <c r="L98" s="196"/>
      <c r="M98" s="197">
        <f t="shared" si="0"/>
        <v>0</v>
      </c>
    </row>
    <row r="99" spans="2:13" ht="40.5" customHeight="1" x14ac:dyDescent="0.25">
      <c r="B99" s="133" t="s">
        <v>114</v>
      </c>
      <c r="C99" s="136">
        <v>1</v>
      </c>
      <c r="D99" s="134" t="s">
        <v>138</v>
      </c>
      <c r="E99" s="135" t="s">
        <v>179</v>
      </c>
      <c r="F99" s="135"/>
      <c r="G99" s="130"/>
      <c r="H99" s="131"/>
      <c r="I99" s="132"/>
      <c r="J99" s="132"/>
      <c r="K99" s="132"/>
      <c r="L99" s="196"/>
      <c r="M99" s="197">
        <f t="shared" si="0"/>
        <v>0</v>
      </c>
    </row>
    <row r="100" spans="2:13" ht="40.5" customHeight="1" x14ac:dyDescent="0.25">
      <c r="B100" s="133" t="s">
        <v>115</v>
      </c>
      <c r="C100" s="136">
        <v>2</v>
      </c>
      <c r="D100" s="134" t="s">
        <v>138</v>
      </c>
      <c r="E100" s="135" t="s">
        <v>180</v>
      </c>
      <c r="F100" s="135"/>
      <c r="G100" s="130"/>
      <c r="H100" s="131"/>
      <c r="I100" s="132"/>
      <c r="J100" s="132"/>
      <c r="K100" s="132"/>
      <c r="L100" s="196"/>
      <c r="M100" s="197">
        <f t="shared" si="0"/>
        <v>0</v>
      </c>
    </row>
    <row r="101" spans="2:13" ht="40.5" customHeight="1" x14ac:dyDescent="0.25">
      <c r="B101" s="133" t="s">
        <v>116</v>
      </c>
      <c r="C101" s="136">
        <v>4</v>
      </c>
      <c r="D101" s="134" t="s">
        <v>138</v>
      </c>
      <c r="E101" s="135" t="s">
        <v>181</v>
      </c>
      <c r="F101" s="135"/>
      <c r="G101" s="130"/>
      <c r="H101" s="131"/>
      <c r="I101" s="132"/>
      <c r="J101" s="132"/>
      <c r="K101" s="132"/>
      <c r="L101" s="196"/>
      <c r="M101" s="197">
        <f t="shared" si="0"/>
        <v>0</v>
      </c>
    </row>
    <row r="102" spans="2:13" ht="40.5" customHeight="1" x14ac:dyDescent="0.25">
      <c r="B102" s="133" t="s">
        <v>117</v>
      </c>
      <c r="C102" s="136">
        <v>4</v>
      </c>
      <c r="D102" s="134" t="s">
        <v>138</v>
      </c>
      <c r="E102" s="135" t="s">
        <v>182</v>
      </c>
      <c r="F102" s="135"/>
      <c r="G102" s="130"/>
      <c r="H102" s="131"/>
      <c r="I102" s="132"/>
      <c r="J102" s="132"/>
      <c r="K102" s="132"/>
      <c r="L102" s="196"/>
      <c r="M102" s="197">
        <f t="shared" si="0"/>
        <v>0</v>
      </c>
    </row>
    <row r="103" spans="2:13" ht="40.5" customHeight="1" x14ac:dyDescent="0.25">
      <c r="B103" s="133" t="s">
        <v>118</v>
      </c>
      <c r="C103" s="136">
        <v>1</v>
      </c>
      <c r="D103" s="134" t="s">
        <v>138</v>
      </c>
      <c r="E103" s="135" t="s">
        <v>183</v>
      </c>
      <c r="F103" s="135"/>
      <c r="G103" s="130"/>
      <c r="H103" s="131"/>
      <c r="I103" s="132"/>
      <c r="J103" s="132"/>
      <c r="K103" s="132"/>
      <c r="L103" s="196"/>
      <c r="M103" s="197">
        <f t="shared" si="0"/>
        <v>0</v>
      </c>
    </row>
    <row r="104" spans="2:13" ht="40.5" customHeight="1" x14ac:dyDescent="0.25">
      <c r="B104" s="133" t="s">
        <v>119</v>
      </c>
      <c r="C104" s="136">
        <v>2</v>
      </c>
      <c r="D104" s="134" t="s">
        <v>138</v>
      </c>
      <c r="E104" s="135" t="s">
        <v>184</v>
      </c>
      <c r="F104" s="135"/>
      <c r="G104" s="130"/>
      <c r="H104" s="131"/>
      <c r="I104" s="132"/>
      <c r="J104" s="132"/>
      <c r="K104" s="132"/>
      <c r="L104" s="196"/>
      <c r="M104" s="197">
        <f t="shared" si="0"/>
        <v>0</v>
      </c>
    </row>
    <row r="105" spans="2:13" ht="40.5" customHeight="1" x14ac:dyDescent="0.25">
      <c r="B105" s="133" t="s">
        <v>120</v>
      </c>
      <c r="C105" s="136">
        <v>26.241</v>
      </c>
      <c r="D105" s="134" t="s">
        <v>137</v>
      </c>
      <c r="E105" s="135" t="s">
        <v>185</v>
      </c>
      <c r="F105" s="135"/>
      <c r="G105" s="130"/>
      <c r="H105" s="131"/>
      <c r="I105" s="132"/>
      <c r="J105" s="132"/>
      <c r="K105" s="132"/>
      <c r="L105" s="196"/>
      <c r="M105" s="197">
        <f t="shared" si="0"/>
        <v>0</v>
      </c>
    </row>
    <row r="106" spans="2:13" ht="40.5" customHeight="1" x14ac:dyDescent="0.25">
      <c r="B106" s="133" t="s">
        <v>121</v>
      </c>
      <c r="C106" s="136">
        <v>14.116</v>
      </c>
      <c r="D106" s="134" t="s">
        <v>137</v>
      </c>
      <c r="E106" s="135" t="s">
        <v>186</v>
      </c>
      <c r="F106" s="135"/>
      <c r="G106" s="130"/>
      <c r="H106" s="131"/>
      <c r="I106" s="132"/>
      <c r="J106" s="132"/>
      <c r="K106" s="132"/>
      <c r="L106" s="196"/>
      <c r="M106" s="197">
        <f t="shared" si="0"/>
        <v>0</v>
      </c>
    </row>
    <row r="107" spans="2:13" ht="40.5" customHeight="1" x14ac:dyDescent="0.25">
      <c r="B107" s="133" t="s">
        <v>122</v>
      </c>
      <c r="C107" s="136">
        <v>15.25</v>
      </c>
      <c r="D107" s="134" t="s">
        <v>139</v>
      </c>
      <c r="E107" s="135" t="s">
        <v>187</v>
      </c>
      <c r="F107" s="135"/>
      <c r="G107" s="130"/>
      <c r="H107" s="131"/>
      <c r="I107" s="132"/>
      <c r="J107" s="132"/>
      <c r="K107" s="132"/>
      <c r="L107" s="196"/>
      <c r="M107" s="197">
        <f t="shared" si="0"/>
        <v>0</v>
      </c>
    </row>
    <row r="108" spans="2:13" ht="40.5" customHeight="1" x14ac:dyDescent="0.25">
      <c r="B108" s="133" t="s">
        <v>123</v>
      </c>
      <c r="C108" s="136">
        <v>8.6230000000000011</v>
      </c>
      <c r="D108" s="134" t="s">
        <v>139</v>
      </c>
      <c r="E108" s="135" t="s">
        <v>188</v>
      </c>
      <c r="F108" s="135"/>
      <c r="G108" s="130"/>
      <c r="H108" s="131"/>
      <c r="I108" s="132"/>
      <c r="J108" s="132"/>
      <c r="K108" s="132"/>
      <c r="L108" s="196"/>
      <c r="M108" s="197">
        <f t="shared" si="0"/>
        <v>0</v>
      </c>
    </row>
    <row r="109" spans="2:13" ht="40.5" customHeight="1" x14ac:dyDescent="0.25">
      <c r="B109" s="133" t="s">
        <v>124</v>
      </c>
      <c r="C109" s="136">
        <v>24.55</v>
      </c>
      <c r="D109" s="134" t="s">
        <v>139</v>
      </c>
      <c r="E109" s="135" t="s">
        <v>189</v>
      </c>
      <c r="F109" s="135"/>
      <c r="G109" s="130"/>
      <c r="H109" s="131"/>
      <c r="I109" s="132"/>
      <c r="J109" s="132"/>
      <c r="K109" s="132"/>
      <c r="L109" s="196"/>
      <c r="M109" s="197">
        <f t="shared" si="0"/>
        <v>0</v>
      </c>
    </row>
    <row r="110" spans="2:13" ht="40.5" customHeight="1" x14ac:dyDescent="0.25">
      <c r="B110" s="133" t="s">
        <v>125</v>
      </c>
      <c r="C110" s="136">
        <v>10.937999999999999</v>
      </c>
      <c r="D110" s="134" t="s">
        <v>139</v>
      </c>
      <c r="E110" s="135" t="s">
        <v>190</v>
      </c>
      <c r="F110" s="135"/>
      <c r="G110" s="130"/>
      <c r="H110" s="131"/>
      <c r="I110" s="132"/>
      <c r="J110" s="132"/>
      <c r="K110" s="132"/>
      <c r="L110" s="196"/>
      <c r="M110" s="197">
        <f t="shared" si="0"/>
        <v>0</v>
      </c>
    </row>
    <row r="111" spans="2:13" ht="40.5" customHeight="1" x14ac:dyDescent="0.25">
      <c r="B111" s="133">
        <v>7</v>
      </c>
      <c r="C111" s="136"/>
      <c r="D111" s="134"/>
      <c r="E111" s="137" t="s">
        <v>191</v>
      </c>
      <c r="F111" s="135"/>
      <c r="G111" s="130"/>
      <c r="H111" s="131"/>
      <c r="I111" s="132"/>
      <c r="J111" s="132"/>
      <c r="K111" s="132"/>
      <c r="L111" s="196"/>
      <c r="M111" s="197"/>
    </row>
    <row r="112" spans="2:13" ht="40.5" customHeight="1" x14ac:dyDescent="0.25">
      <c r="B112" s="133" t="s">
        <v>126</v>
      </c>
      <c r="C112" s="136">
        <v>2</v>
      </c>
      <c r="D112" s="134" t="s">
        <v>140</v>
      </c>
      <c r="E112" s="135" t="s">
        <v>192</v>
      </c>
      <c r="F112" s="135"/>
      <c r="G112" s="130"/>
      <c r="H112" s="131"/>
      <c r="I112" s="132"/>
      <c r="J112" s="132"/>
      <c r="K112" s="132"/>
      <c r="L112" s="196"/>
      <c r="M112" s="197">
        <f t="shared" si="0"/>
        <v>0</v>
      </c>
    </row>
    <row r="113" spans="2:13" ht="40.5" customHeight="1" x14ac:dyDescent="0.25">
      <c r="B113" s="133" t="s">
        <v>127</v>
      </c>
      <c r="C113" s="136">
        <v>4</v>
      </c>
      <c r="D113" s="134" t="s">
        <v>140</v>
      </c>
      <c r="E113" s="135" t="s">
        <v>193</v>
      </c>
      <c r="F113" s="135"/>
      <c r="G113" s="130"/>
      <c r="H113" s="131"/>
      <c r="I113" s="132"/>
      <c r="J113" s="132"/>
      <c r="K113" s="132"/>
      <c r="L113" s="196"/>
      <c r="M113" s="197">
        <f t="shared" si="0"/>
        <v>0</v>
      </c>
    </row>
    <row r="114" spans="2:13" ht="40.5" customHeight="1" x14ac:dyDescent="0.25">
      <c r="B114" s="133" t="s">
        <v>128</v>
      </c>
      <c r="C114" s="136">
        <v>7</v>
      </c>
      <c r="D114" s="134" t="s">
        <v>140</v>
      </c>
      <c r="E114" s="135" t="s">
        <v>194</v>
      </c>
      <c r="F114" s="135"/>
      <c r="G114" s="130"/>
      <c r="H114" s="131"/>
      <c r="I114" s="132"/>
      <c r="J114" s="132"/>
      <c r="K114" s="132"/>
      <c r="L114" s="196"/>
      <c r="M114" s="197">
        <f t="shared" si="0"/>
        <v>0</v>
      </c>
    </row>
    <row r="115" spans="2:13" ht="40.5" customHeight="1" x14ac:dyDescent="0.25">
      <c r="B115" s="133" t="s">
        <v>129</v>
      </c>
      <c r="C115" s="136">
        <v>1</v>
      </c>
      <c r="D115" s="134" t="s">
        <v>138</v>
      </c>
      <c r="E115" s="135" t="s">
        <v>195</v>
      </c>
      <c r="F115" s="135"/>
      <c r="G115" s="130"/>
      <c r="H115" s="131"/>
      <c r="I115" s="132"/>
      <c r="J115" s="132"/>
      <c r="K115" s="132"/>
      <c r="L115" s="196"/>
      <c r="M115" s="197">
        <f t="shared" si="0"/>
        <v>0</v>
      </c>
    </row>
    <row r="116" spans="2:13" ht="40.5" customHeight="1" x14ac:dyDescent="0.25">
      <c r="B116" s="133" t="s">
        <v>130</v>
      </c>
      <c r="C116" s="136">
        <v>1</v>
      </c>
      <c r="D116" s="134" t="s">
        <v>138</v>
      </c>
      <c r="E116" s="135" t="s">
        <v>196</v>
      </c>
      <c r="F116" s="135"/>
      <c r="G116" s="130"/>
      <c r="H116" s="131"/>
      <c r="I116" s="132"/>
      <c r="J116" s="132"/>
      <c r="K116" s="132"/>
      <c r="L116" s="196"/>
      <c r="M116" s="197">
        <f t="shared" si="0"/>
        <v>0</v>
      </c>
    </row>
    <row r="117" spans="2:13" ht="40.5" customHeight="1" x14ac:dyDescent="0.25">
      <c r="B117" s="133" t="s">
        <v>131</v>
      </c>
      <c r="C117" s="136">
        <v>1</v>
      </c>
      <c r="D117" s="134" t="s">
        <v>138</v>
      </c>
      <c r="E117" s="135" t="s">
        <v>197</v>
      </c>
      <c r="F117" s="135"/>
      <c r="G117" s="130"/>
      <c r="H117" s="131"/>
      <c r="I117" s="132"/>
      <c r="J117" s="132"/>
      <c r="K117" s="132"/>
      <c r="L117" s="196"/>
      <c r="M117" s="197">
        <f t="shared" si="0"/>
        <v>0</v>
      </c>
    </row>
    <row r="118" spans="2:13" ht="40.5" customHeight="1" x14ac:dyDescent="0.25">
      <c r="B118" s="133" t="s">
        <v>132</v>
      </c>
      <c r="C118" s="136">
        <v>1</v>
      </c>
      <c r="D118" s="134" t="s">
        <v>138</v>
      </c>
      <c r="E118" s="135" t="s">
        <v>198</v>
      </c>
      <c r="F118" s="135"/>
      <c r="G118" s="130"/>
      <c r="H118" s="131"/>
      <c r="I118" s="132"/>
      <c r="J118" s="132"/>
      <c r="K118" s="132"/>
      <c r="L118" s="196"/>
      <c r="M118" s="197">
        <f t="shared" si="0"/>
        <v>0</v>
      </c>
    </row>
    <row r="119" spans="2:13" ht="40.5" customHeight="1" x14ac:dyDescent="0.25">
      <c r="B119" s="133" t="s">
        <v>133</v>
      </c>
      <c r="C119" s="136">
        <v>2</v>
      </c>
      <c r="D119" s="134" t="s">
        <v>138</v>
      </c>
      <c r="E119" s="135" t="s">
        <v>199</v>
      </c>
      <c r="F119" s="135"/>
      <c r="G119" s="130"/>
      <c r="H119" s="131"/>
      <c r="I119" s="132"/>
      <c r="J119" s="132"/>
      <c r="K119" s="132"/>
      <c r="L119" s="196"/>
      <c r="M119" s="197">
        <f t="shared" si="0"/>
        <v>0</v>
      </c>
    </row>
    <row r="120" spans="2:13" ht="23.25" customHeight="1" x14ac:dyDescent="0.25">
      <c r="B120" s="138" t="s">
        <v>64</v>
      </c>
      <c r="C120" s="139"/>
      <c r="D120" s="139"/>
      <c r="E120" s="139"/>
      <c r="F120" s="139"/>
      <c r="G120" s="139"/>
      <c r="H120" s="139"/>
      <c r="I120" s="139"/>
      <c r="J120" s="139"/>
      <c r="K120" s="139"/>
      <c r="L120" s="140"/>
      <c r="M120" s="198">
        <f>SUM(M62:M119)</f>
        <v>0</v>
      </c>
    </row>
    <row r="121" spans="2:13" ht="19.5" customHeight="1" thickBot="1" x14ac:dyDescent="0.3">
      <c r="B121" s="141" t="s">
        <v>65</v>
      </c>
      <c r="C121" s="142"/>
      <c r="D121" s="142"/>
      <c r="E121" s="142"/>
      <c r="F121" s="142"/>
      <c r="G121" s="142"/>
      <c r="H121" s="142"/>
      <c r="I121" s="142"/>
      <c r="J121" s="142"/>
      <c r="K121" s="142"/>
      <c r="L121" s="142"/>
      <c r="M121" s="143"/>
    </row>
    <row r="122" spans="2:13" ht="18.75" x14ac:dyDescent="0.3">
      <c r="B122" s="101" t="s">
        <v>66</v>
      </c>
      <c r="C122" s="144"/>
      <c r="D122" s="144"/>
      <c r="E122" s="144"/>
      <c r="F122" s="144"/>
      <c r="G122" s="144"/>
      <c r="H122" s="144"/>
      <c r="I122" s="144"/>
      <c r="J122" s="144"/>
      <c r="K122" s="144"/>
      <c r="L122" s="144"/>
    </row>
    <row r="123" spans="2:13" ht="42.75" customHeight="1" x14ac:dyDescent="0.25">
      <c r="B123" s="101" t="s">
        <v>67</v>
      </c>
      <c r="C123" s="101"/>
      <c r="D123" s="101"/>
      <c r="E123" s="101"/>
      <c r="F123" s="101"/>
      <c r="G123" s="101"/>
      <c r="H123" s="101"/>
      <c r="I123" s="101"/>
      <c r="J123" s="101"/>
      <c r="K123" s="101"/>
      <c r="L123" s="101"/>
      <c r="M123" s="101"/>
    </row>
    <row r="124" spans="2:13" ht="21" x14ac:dyDescent="0.25">
      <c r="B124" s="145" t="s">
        <v>68</v>
      </c>
      <c r="C124" s="145"/>
      <c r="D124" s="145"/>
      <c r="E124" s="145"/>
      <c r="F124" s="146"/>
      <c r="G124" s="146"/>
      <c r="H124" s="147"/>
      <c r="I124" s="148"/>
      <c r="J124" s="148"/>
      <c r="K124" s="148"/>
      <c r="L124" s="148"/>
      <c r="M124" s="148"/>
    </row>
    <row r="125" spans="2:13" ht="80.25" customHeight="1" x14ac:dyDescent="0.25">
      <c r="B125" s="149" t="s">
        <v>69</v>
      </c>
      <c r="C125" s="150"/>
      <c r="D125" s="150"/>
      <c r="E125" s="150"/>
      <c r="F125" s="150"/>
      <c r="G125" s="150"/>
      <c r="H125" s="150"/>
      <c r="I125" s="150"/>
      <c r="J125" s="150"/>
      <c r="K125" s="150"/>
      <c r="L125" s="150"/>
      <c r="M125" s="151"/>
    </row>
    <row r="126" spans="2:13" ht="18.75" customHeight="1" x14ac:dyDescent="0.25">
      <c r="B126" s="152" t="s">
        <v>70</v>
      </c>
      <c r="C126" s="153"/>
      <c r="D126" s="153"/>
      <c r="E126" s="153"/>
      <c r="F126" s="154"/>
      <c r="G126" s="155"/>
      <c r="H126" s="156"/>
      <c r="I126" s="156"/>
      <c r="J126" s="156"/>
      <c r="K126" s="156"/>
      <c r="L126" s="156"/>
      <c r="M126" s="157"/>
    </row>
    <row r="127" spans="2:13" ht="18.75" customHeight="1" x14ac:dyDescent="0.25">
      <c r="B127" s="152" t="s">
        <v>71</v>
      </c>
      <c r="C127" s="153"/>
      <c r="D127" s="153"/>
      <c r="E127" s="153"/>
      <c r="F127" s="154"/>
      <c r="G127" s="158" t="s">
        <v>72</v>
      </c>
      <c r="H127" s="159"/>
      <c r="I127" s="159"/>
      <c r="J127" s="159"/>
      <c r="K127" s="159"/>
      <c r="L127" s="159"/>
      <c r="M127" s="160"/>
    </row>
    <row r="128" spans="2:13" ht="18.75" customHeight="1" x14ac:dyDescent="0.25">
      <c r="B128" s="152" t="s">
        <v>73</v>
      </c>
      <c r="C128" s="153"/>
      <c r="D128" s="153"/>
      <c r="E128" s="153"/>
      <c r="F128" s="154"/>
      <c r="G128" s="161"/>
      <c r="H128" s="159" t="s">
        <v>74</v>
      </c>
      <c r="I128" s="159"/>
      <c r="J128" s="159"/>
      <c r="K128" s="159"/>
      <c r="L128" s="159"/>
      <c r="M128" s="160"/>
    </row>
    <row r="129" spans="2:13" ht="24.75" customHeight="1" x14ac:dyDescent="0.25">
      <c r="B129" s="162" t="s">
        <v>75</v>
      </c>
      <c r="C129" s="163"/>
      <c r="D129" s="163"/>
      <c r="E129" s="163"/>
      <c r="F129" s="163"/>
      <c r="G129" s="163"/>
      <c r="H129" s="163"/>
      <c r="I129" s="163"/>
      <c r="J129" s="163"/>
      <c r="K129" s="163"/>
      <c r="L129" s="163"/>
      <c r="M129" s="164"/>
    </row>
    <row r="130" spans="2:13" ht="19.5" customHeight="1" thickBot="1" x14ac:dyDescent="0.3">
      <c r="B130" s="165" t="s">
        <v>76</v>
      </c>
      <c r="C130" s="166"/>
      <c r="D130" s="166"/>
      <c r="E130" s="166"/>
      <c r="F130" s="167"/>
      <c r="G130" s="168"/>
      <c r="H130" s="169"/>
      <c r="I130" s="169"/>
      <c r="J130" s="169"/>
      <c r="K130" s="169"/>
      <c r="L130" s="169"/>
      <c r="M130" s="170"/>
    </row>
    <row r="131" spans="2:13" ht="21" x14ac:dyDescent="0.35">
      <c r="B131" s="171" t="s">
        <v>38</v>
      </c>
      <c r="C131" s="54"/>
      <c r="D131" s="54"/>
      <c r="E131" s="54"/>
      <c r="F131" s="172"/>
      <c r="G131" s="172"/>
      <c r="H131" s="173"/>
      <c r="I131" s="173"/>
      <c r="J131" s="173"/>
      <c r="K131" s="173"/>
      <c r="L131" s="174"/>
      <c r="M131" s="175"/>
    </row>
    <row r="132" spans="2:13" ht="18.75" x14ac:dyDescent="0.3">
      <c r="B132" s="176" t="s">
        <v>77</v>
      </c>
      <c r="C132" s="177"/>
      <c r="D132" s="177"/>
      <c r="E132" s="177"/>
      <c r="F132" s="177"/>
      <c r="G132" s="177"/>
      <c r="H132" s="177"/>
      <c r="I132" s="177"/>
      <c r="J132" s="177"/>
      <c r="K132" s="177"/>
      <c r="L132" s="177"/>
      <c r="M132" s="178"/>
    </row>
    <row r="133" spans="2:13" ht="18.75" x14ac:dyDescent="0.3">
      <c r="B133" s="176" t="s">
        <v>78</v>
      </c>
      <c r="C133" s="177"/>
      <c r="D133" s="177"/>
      <c r="E133" s="177"/>
      <c r="F133" s="177"/>
      <c r="G133" s="177"/>
      <c r="H133" s="177"/>
      <c r="I133" s="177"/>
      <c r="J133" s="177"/>
      <c r="K133" s="177"/>
      <c r="L133" s="177"/>
      <c r="M133" s="178"/>
    </row>
    <row r="134" spans="2:13" ht="19.5" thickBot="1" x14ac:dyDescent="0.35">
      <c r="B134" s="179"/>
      <c r="C134" s="180"/>
      <c r="D134" s="180"/>
      <c r="E134" s="180"/>
      <c r="F134" s="181"/>
      <c r="G134" s="181"/>
      <c r="H134" s="182"/>
      <c r="I134" s="182"/>
      <c r="J134" s="182"/>
      <c r="K134" s="182"/>
      <c r="L134" s="182"/>
      <c r="M134" s="183"/>
    </row>
    <row r="135" spans="2:13" ht="19.5" thickBot="1" x14ac:dyDescent="0.3">
      <c r="B135" s="184" t="s">
        <v>79</v>
      </c>
      <c r="C135" s="185"/>
      <c r="D135" s="185"/>
      <c r="E135" s="185"/>
      <c r="F135" s="185"/>
      <c r="G135" s="186"/>
      <c r="H135" s="187"/>
      <c r="I135" s="187"/>
      <c r="J135" s="187"/>
      <c r="K135" s="187"/>
      <c r="L135" s="187"/>
      <c r="M135" s="188"/>
    </row>
    <row r="136" spans="2:13" x14ac:dyDescent="0.25">
      <c r="B136" s="189"/>
      <c r="C136" s="189"/>
      <c r="D136" s="189"/>
      <c r="E136" s="189"/>
      <c r="F136" s="189"/>
      <c r="G136" s="189"/>
      <c r="H136" s="189"/>
      <c r="I136" s="189"/>
      <c r="J136" s="189"/>
      <c r="K136" s="189"/>
      <c r="L136" s="189"/>
      <c r="M136" s="189"/>
    </row>
    <row r="137" spans="2:13" ht="21" x14ac:dyDescent="0.35">
      <c r="B137" s="190" t="s">
        <v>80</v>
      </c>
      <c r="C137" s="189"/>
      <c r="D137" s="189"/>
      <c r="E137" s="189"/>
      <c r="F137" s="189"/>
      <c r="G137" s="189"/>
      <c r="H137" s="189"/>
      <c r="I137" s="189"/>
      <c r="J137" s="189"/>
      <c r="K137" s="189"/>
      <c r="L137" s="189"/>
      <c r="M137" s="189"/>
    </row>
    <row r="138" spans="2:13" ht="45" customHeight="1" x14ac:dyDescent="0.25">
      <c r="B138" s="189"/>
      <c r="C138" s="189"/>
      <c r="D138" s="189"/>
      <c r="E138" s="189"/>
      <c r="F138" s="189"/>
      <c r="G138" s="189"/>
      <c r="H138" s="189"/>
      <c r="I138" s="189"/>
      <c r="J138" s="189"/>
      <c r="K138" s="189"/>
      <c r="L138" s="189"/>
      <c r="M138" s="189"/>
    </row>
    <row r="139" spans="2:13" ht="68.25" customHeight="1" x14ac:dyDescent="0.35">
      <c r="B139" s="191" t="s">
        <v>81</v>
      </c>
      <c r="C139" s="191"/>
      <c r="D139" s="191"/>
      <c r="E139" s="191"/>
      <c r="F139" s="191"/>
      <c r="G139" s="191"/>
      <c r="H139" s="191"/>
      <c r="I139" s="191"/>
      <c r="J139" s="191"/>
      <c r="K139" s="191"/>
      <c r="L139" s="191"/>
      <c r="M139" s="191"/>
    </row>
  </sheetData>
  <mergeCells count="61">
    <mergeCell ref="B132:M132"/>
    <mergeCell ref="B133:M133"/>
    <mergeCell ref="B135:F135"/>
    <mergeCell ref="B139:M139"/>
    <mergeCell ref="B127:F127"/>
    <mergeCell ref="G127:M127"/>
    <mergeCell ref="B128:F128"/>
    <mergeCell ref="H128:M128"/>
    <mergeCell ref="B129:M129"/>
    <mergeCell ref="B130:F130"/>
    <mergeCell ref="G130:M130"/>
    <mergeCell ref="B123:M123"/>
    <mergeCell ref="B124:E124"/>
    <mergeCell ref="H124:M124"/>
    <mergeCell ref="B125:M125"/>
    <mergeCell ref="B126:F126"/>
    <mergeCell ref="G126:M126"/>
    <mergeCell ref="B59:F59"/>
    <mergeCell ref="G59:M59"/>
    <mergeCell ref="G60:H60"/>
    <mergeCell ref="B120:L120"/>
    <mergeCell ref="B121:M121"/>
    <mergeCell ref="B122:L122"/>
    <mergeCell ref="C50:L50"/>
    <mergeCell ref="B52:M52"/>
    <mergeCell ref="B55:L55"/>
    <mergeCell ref="B56:E56"/>
    <mergeCell ref="F56:H56"/>
    <mergeCell ref="B57:E57"/>
    <mergeCell ref="F57:H57"/>
    <mergeCell ref="C44:L44"/>
    <mergeCell ref="C45:L45"/>
    <mergeCell ref="C46:L46"/>
    <mergeCell ref="C47:L47"/>
    <mergeCell ref="C48:L48"/>
    <mergeCell ref="C49:L49"/>
    <mergeCell ref="D35:E35"/>
    <mergeCell ref="G35:L35"/>
    <mergeCell ref="C37:L37"/>
    <mergeCell ref="C38:L38"/>
    <mergeCell ref="C42:L42"/>
    <mergeCell ref="C43:L43"/>
    <mergeCell ref="D25:F25"/>
    <mergeCell ref="G25:L25"/>
    <mergeCell ref="G27:L27"/>
    <mergeCell ref="G29:L29"/>
    <mergeCell ref="G31:L31"/>
    <mergeCell ref="G33:L33"/>
    <mergeCell ref="B13:M13"/>
    <mergeCell ref="C15:L15"/>
    <mergeCell ref="C17:E17"/>
    <mergeCell ref="G19:L19"/>
    <mergeCell ref="G21:L21"/>
    <mergeCell ref="G23:L23"/>
    <mergeCell ref="E2:K5"/>
    <mergeCell ref="B7:M7"/>
    <mergeCell ref="C9:E9"/>
    <mergeCell ref="F9:H9"/>
    <mergeCell ref="C11:E11"/>
    <mergeCell ref="F11:H11"/>
    <mergeCell ref="J11:L11"/>
  </mergeCells>
  <hyperlinks>
    <hyperlink ref="J11" r:id="rId2" xr:uid="{AA4B5A8D-F95B-4E5B-AA6A-0EC6DAECC0FB}"/>
  </hyperlinks>
  <pageMargins left="0.31496062992125984" right="0.31496062992125984" top="0.35433070866141736" bottom="0.35433070866141736"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19050</xdr:rowOff>
              </from>
              <to>
                <xdr:col>3</xdr:col>
                <xdr:colOff>266700</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2024-06-04T00:59:34Z</cp:lastPrinted>
  <dcterms:created xsi:type="dcterms:W3CDTF">2024-06-04T00:33:24Z</dcterms:created>
  <dcterms:modified xsi:type="dcterms:W3CDTF">2024-06-04T01:00:45Z</dcterms:modified>
</cp:coreProperties>
</file>