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15C497D7-5C67-43C2-BBA5-58F608B52B68}" xr6:coauthVersionLast="47" xr6:coauthVersionMax="47" xr10:uidLastSave="{00000000-0000-0000-0000-000000000000}"/>
  <bookViews>
    <workbookView xWindow="-120" yWindow="-120" windowWidth="29040" windowHeight="16080" xr2:uid="{59737900-3B67-40B4-B667-1F9099A110F6}"/>
  </bookViews>
  <sheets>
    <sheet name="Hoja1" sheetId="1" r:id="rId1"/>
  </sheets>
  <calcPr calcId="191029"/>
  <pivotCaches>
    <pivotCache cacheId="50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1" l="1"/>
  <c r="M65" i="1"/>
  <c r="M64" i="1"/>
  <c r="M63" i="1"/>
  <c r="M62" i="1"/>
  <c r="M61" i="1"/>
  <c r="F57" i="1"/>
  <c r="F56" i="1"/>
  <c r="B7" i="1"/>
  <c r="D6" i="1"/>
  <c r="M67" i="1" l="1"/>
</calcChain>
</file>

<file path=xl/sharedStrings.xml><?xml version="1.0" encoding="utf-8"?>
<sst xmlns="http://schemas.openxmlformats.org/spreadsheetml/2006/main" count="99" uniqueCount="89">
  <si>
    <t xml:space="preserve">Nº </t>
  </si>
  <si>
    <t>CD-387</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</si>
  <si>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</si>
  <si>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</si>
  <si>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</si>
  <si>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</si>
  <si>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</si>
  <si>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</si>
  <si>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</si>
  <si>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</si>
  <si>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</si>
  <si>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</si>
  <si>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CLQ-24-CD-387/2024 ADQUISICIÓN DE PLANCHAS DE ACERO ANTIDESGASTE PARA MAESTRANZA MINA</t>
  </si>
  <si>
    <t>PIEZA</t>
  </si>
  <si>
    <t>(en blanco)</t>
  </si>
  <si>
    <t>Calidad, Propuesta Técnica y Costo</t>
  </si>
  <si>
    <t>por item</t>
  </si>
  <si>
    <t>Total general</t>
  </si>
  <si>
    <t>Fecha lÍmite de presentaccion de propuestas</t>
  </si>
  <si>
    <t>10 de Junio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</si>
  <si>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</si>
  <si>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</si>
  <si>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</si>
  <si>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</si>
  <si>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</si>
  <si>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</si>
  <si>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</si>
  <si>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</si>
  <si>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</si>
  <si>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</si>
  <si>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</si>
  <si>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</si>
  <si>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</si>
  <si>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</si>
  <si>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</si>
  <si>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</si>
  <si>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</si>
  <si>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</si>
  <si>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</si>
  <si>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</si>
  <si>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</si>
  <si>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</si>
  <si>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</si>
  <si>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</si>
  <si>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</si>
  <si>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</si>
  <si>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</si>
  <si>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</si>
  <si>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</si>
  <si>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</si>
  <si>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</si>
  <si>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</si>
  <si>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</si>
  <si>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</si>
  <si>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</si>
  <si>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</si>
  <si>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</si>
  <si>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</si>
  <si>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</si>
  <si>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</si>
  <si>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</si>
  <si>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</si>
  <si>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</si>
  <si>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</si>
  <si>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</si>
  <si>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</si>
  <si>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</si>
  <si>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</si>
  <si>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</si>
  <si>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</si>
  <si>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</si>
  <si>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</si>
  <si>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</si>
  <si>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</si>
  <si>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</si>
  <si>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</si>
  <si>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</si>
  <si>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</si>
  <si>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</si>
  <si>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</si>
  <si>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</si>
  <si>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</si>
  <si>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PLANCHA DE ACERO ANTIDESGASTE 500 HB, 2000 X 1000 X 32 mm</t>
  </si>
  <si>
    <t>PLANCHA DE ACERO ANTIDESGASTE 500 HB, 2000 X 1000 X 20 mm</t>
  </si>
  <si>
    <t>PLANCHA DE ACERO ANTIDESGASTE 500 HB, 2000 X 1000 X 10 mm</t>
  </si>
  <si>
    <t>PLANCHA DE ACERO ANTIDESGASTE 500 HB, 2000 X 1000 X 8 mm</t>
  </si>
  <si>
    <t>PLANCHA DE ACERO ANTIDESGASTE 500 HB, 2000 X 1000 X 6 mm</t>
  </si>
  <si>
    <t>PLANCHA DE ACERO ANTIDESGASTE 450 HB, 2000 X 1500 X 4 mm</t>
  </si>
  <si>
    <r>
      <t xml:space="preserve">Plancha de acero antidesgaste 500 HB
Dureza promedio           : 500 HB
Resistencia a la tracción: 1650 N/mm2
Límite de fluencia           : 1300 N/mm2
Elongación                       :  8% transversal
Tenacidad                        :  ISO – V longitudinal 30/25 joule
Plancha aleada de gran resistencia al desgaste por abrasión, impacto y deslizamiento.
Aplicación
 * Para elementos de movimiento de tierra, minerales y materiales abrasivos, construcción de cubo medidor en interior mina.
Soldadas que requieren alta resistencia y una buena tenacidad a bajas Temperaturas.
</t>
    </r>
    <r>
      <rPr>
        <b/>
        <sz val="8"/>
        <rFont val="Arial"/>
        <family val="2"/>
      </rPr>
      <t>CALIDAD 35%</t>
    </r>
    <r>
      <rPr>
        <sz val="8"/>
        <rFont val="Arial"/>
        <family val="2"/>
      </rPr>
      <t xml:space="preserve">
Garantía mínima: 1 año (adjuntar a la propuesta escrita en hoja membretada) 
Presentar Certificado de Calidad del producto propuesto.
Presentar Certificado de procedencia del producto propuesto.
</t>
    </r>
    <r>
      <rPr>
        <b/>
        <sz val="8"/>
        <rFont val="Arial"/>
        <family val="2"/>
      </rPr>
      <t xml:space="preserve">PROPUESTA TECNICA 35%
</t>
    </r>
    <r>
      <rPr>
        <sz val="8"/>
        <rFont val="Arial"/>
        <family val="2"/>
      </rPr>
      <t xml:space="preserve">Ficha Técnica (presentar adjunto propuesta) 
Dureza de la plancha ARS
Propiedades físicas y mecánicas de la plancha.
</t>
    </r>
    <r>
      <rPr>
        <b/>
        <sz val="8"/>
        <rFont val="Arial"/>
        <family val="2"/>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</si>
</sst>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8"/>
      <name val="Arial"/>
      <family val="2"/>
    </font>
    <font>
      <b/>
      <sz val="11"/>
      <color rgb="FFFF0000"/>
      <name val="Calibri"/>
      <family val="2"/>
      <scheme val="minor"/>
    </font>
    <font>
      <b/>
      <sz val="20"/>
      <color theme="1"/>
      <name val="Arial Rounded MT Bold"/>
      <family val="2"/>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4" fillId="0" borderId="0" xfId="0" applyFont="1" applyAlignment="1">
      <alignment vertical="center" wrapText="1"/>
    </xf>
    <xf numFmtId="0" fontId="4" fillId="0" borderId="0" xfId="0" applyFont="1" applyAlignment="1">
      <alignment horizontal="center"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vertical="center" wrapText="1"/>
    </xf>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19" fillId="0" borderId="0" xfId="0" applyFont="1" applyAlignment="1">
      <alignment horizontal="center" vertical="center" wrapText="1"/>
    </xf>
    <xf numFmtId="0" fontId="2" fillId="0" borderId="0" xfId="0" applyFont="1" applyAlignme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1" fillId="0" borderId="0" xfId="0" applyFont="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0" fontId="23"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6" fillId="0" borderId="0" xfId="0" applyFont="1"/>
    <xf numFmtId="0" fontId="25" fillId="0" borderId="0" xfId="0" applyFont="1"/>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7" fillId="6" borderId="24"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25" xfId="0" applyFont="1" applyFill="1" applyBorder="1" applyAlignment="1">
      <alignment horizontal="center" vertical="center" wrapText="1"/>
    </xf>
    <xf numFmtId="0" fontId="28" fillId="5" borderId="26" xfId="0" applyFont="1" applyFill="1" applyBorder="1" applyAlignment="1">
      <alignment horizontal="center" vertical="center" wrapText="1"/>
    </xf>
    <xf numFmtId="3" fontId="28" fillId="5" borderId="4" xfId="0" applyNumberFormat="1"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7" xfId="0" applyFont="1" applyFill="1" applyBorder="1" applyAlignment="1">
      <alignment horizontal="center" vertical="center" wrapText="1"/>
    </xf>
    <xf numFmtId="0" fontId="29" fillId="0" borderId="4" xfId="0" quotePrefix="1" applyFont="1" applyBorder="1" applyAlignment="1">
      <alignment vertical="center"/>
    </xf>
    <xf numFmtId="0" fontId="30" fillId="0" borderId="1" xfId="0" applyFont="1" applyBorder="1" applyAlignment="1">
      <alignment vertical="center" wrapText="1"/>
    </xf>
    <xf numFmtId="0" fontId="30" fillId="0" borderId="3" xfId="0" applyFont="1" applyBorder="1" applyAlignment="1">
      <alignmen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4" fontId="2" fillId="0" borderId="27" xfId="0" applyNumberFormat="1" applyFont="1" applyBorder="1"/>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3"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4" borderId="1" xfId="0" applyFont="1" applyFill="1" applyBorder="1" applyAlignment="1">
      <alignment horizontal="justify" vertical="center" wrapText="1"/>
    </xf>
    <xf numFmtId="0" fontId="33" fillId="4" borderId="2" xfId="0" applyFont="1" applyFill="1" applyBorder="1" applyAlignment="1">
      <alignment horizontal="justify" vertical="center" wrapText="1"/>
    </xf>
    <xf numFmtId="0" fontId="33" fillId="4" borderId="3" xfId="0" applyFont="1" applyFill="1" applyBorder="1" applyAlignment="1">
      <alignment horizontal="justify"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0" borderId="1" xfId="0" applyFont="1" applyBorder="1" applyAlignment="1">
      <alignmen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wrapText="1"/>
    </xf>
    <xf numFmtId="0" fontId="34" fillId="0" borderId="10" xfId="0" applyFont="1" applyBorder="1"/>
    <xf numFmtId="0" fontId="34" fillId="0" borderId="11" xfId="0" applyFont="1" applyBorder="1"/>
    <xf numFmtId="0" fontId="34" fillId="0" borderId="0" xfId="0" applyFont="1"/>
    <xf numFmtId="0" fontId="12" fillId="0" borderId="0" xfId="0" applyFont="1"/>
    <xf numFmtId="0" fontId="12" fillId="0" borderId="0" xfId="0" applyFont="1" applyAlignment="1">
      <alignment horizontal="center" wrapText="1"/>
    </xf>
    <xf numFmtId="0" fontId="0" fillId="0" borderId="0" xfId="0" pivotButton="1"/>
    <xf numFmtId="3" fontId="7" fillId="0" borderId="4" xfId="0" applyNumberFormat="1" applyFont="1" applyBorder="1" applyAlignment="1">
      <alignment horizontal="center" vertical="center" wrapText="1"/>
    </xf>
    <xf numFmtId="0" fontId="29" fillId="0" borderId="26" xfId="0" quotePrefix="1" applyFont="1" applyBorder="1" applyAlignment="1">
      <alignment horizontal="center" vertical="center"/>
    </xf>
    <xf numFmtId="0" fontId="29" fillId="0" borderId="4" xfId="0" quotePrefix="1" applyFont="1" applyBorder="1" applyAlignment="1">
      <alignment horizontal="center" vertical="center"/>
    </xf>
    <xf numFmtId="3" fontId="29" fillId="0" borderId="4" xfId="0" quotePrefix="1" applyNumberFormat="1" applyFont="1" applyBorder="1" applyAlignment="1">
      <alignment horizontal="center" vertical="center"/>
    </xf>
    <xf numFmtId="0" fontId="7" fillId="0" borderId="4" xfId="0" applyFont="1" applyBorder="1" applyAlignment="1">
      <alignment horizontal="center" vertical="center" wrapText="1"/>
    </xf>
    <xf numFmtId="0" fontId="29" fillId="0" borderId="39" xfId="0" quotePrefix="1" applyFont="1" applyBorder="1" applyAlignment="1">
      <alignment horizontal="left" vertical="center"/>
    </xf>
    <xf numFmtId="0" fontId="29" fillId="0" borderId="40" xfId="0" quotePrefix="1" applyFont="1" applyBorder="1" applyAlignment="1">
      <alignment horizontal="left" vertical="center"/>
    </xf>
    <xf numFmtId="0" fontId="29" fillId="0" borderId="38" xfId="0" quotePrefix="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66</xdr:row>
      <xdr:rowOff>0</xdr:rowOff>
    </xdr:from>
    <xdr:to>
      <xdr:col>23</xdr:col>
      <xdr:colOff>304800</xdr:colOff>
      <xdr:row>68</xdr:row>
      <xdr:rowOff>102126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30B442AF-C3A6-44E0-BF8E-F9E1F8E358C5}"/>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96812437-8EDB-49B3-BBAC-2831D5C2AB83}"/>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6CAAE4A-7744-4788-BF3B-62C0A94DB0CC}"/>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87E5D6A-AEB9-4316-BF75-73779C1F1EA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5D49466F-DA99-413F-8690-26193FC85038}"/>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D2377F57-8D65-4569-8FDB-94788DE8AD5D}"/>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FE77F40-A0B2-4163-943E-AECFAB724DC7}"/>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A83ABC22-0B7C-441B-B2CB-6F8D406D3F6E}"/>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0BDBEA4-0575-4BC6-8ECE-9C23839DBE54}"/>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55F8E2C9-CBB6-4935-9AF0-5FB56F5CB71B}"/>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104367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7AC546E-5933-40C2-9DB7-65FF666C4868}"/>
            </a:ext>
          </a:extLst>
        </xdr:cNvPr>
        <xdr:cNvSpPr>
          <a:spLocks noChangeAspect="1" noChangeArrowheads="1"/>
        </xdr:cNvSpPr>
      </xdr:nvSpPr>
      <xdr:spPr bwMode="auto">
        <a:xfrm>
          <a:off x="19240500" y="32946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0423FDA-A6D8-4E9D-9F61-0E6CCAD4B2CA}"/>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956FD55-E94F-4B7A-B70C-055E2FED0962}"/>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65E009C-14BA-465A-97E2-1B340D4D6122}"/>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D16E3B1-B991-4F67-8CD6-DF6725D682E9}"/>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102126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DB714E0-5F99-4501-929B-9B6385579A1C}"/>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102687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1A34B05F-66F2-478E-AEE6-76C51B307C6A}"/>
            </a:ext>
          </a:extLst>
        </xdr:cNvPr>
        <xdr:cNvSpPr>
          <a:spLocks noChangeAspect="1" noChangeArrowheads="1"/>
        </xdr:cNvSpPr>
      </xdr:nvSpPr>
      <xdr:spPr bwMode="auto">
        <a:xfrm>
          <a:off x="19240500" y="329469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53C0665-D1E8-46C4-BA48-3D37F849857B}"/>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3DE6A533-EEDE-4ACB-AFFD-B43B7B759D7F}"/>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86D551F0-E153-4B00-A970-3A43AED4024F}"/>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C51527B5-12AE-4014-9BAF-2DC42772BB13}"/>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CC5BD88-60CE-473F-9199-2F7735DA89E9}"/>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C4A63D04-FDA9-4A3E-9806-AC387B8AD56B}"/>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FE99FE7-820D-424E-BEDB-20E073E6B11B}"/>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CA16862B-3807-4942-BF17-4ACDFED1255F}"/>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99884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E2E22544-6224-40ED-935F-94CE2756C0DF}"/>
            </a:ext>
          </a:extLst>
        </xdr:cNvPr>
        <xdr:cNvSpPr>
          <a:spLocks noChangeAspect="1" noChangeArrowheads="1"/>
        </xdr:cNvSpPr>
      </xdr:nvSpPr>
      <xdr:spPr bwMode="auto">
        <a:xfrm>
          <a:off x="19240500" y="329469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66</xdr:row>
      <xdr:rowOff>0</xdr:rowOff>
    </xdr:from>
    <xdr:to>
      <xdr:col>23</xdr:col>
      <xdr:colOff>304800</xdr:colOff>
      <xdr:row>68</xdr:row>
      <xdr:rowOff>98204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FBE570E6-014F-432C-A3DD-9C7918FFE5E3}"/>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587581</xdr:colOff>
      <xdr:row>1</xdr:row>
      <xdr:rowOff>1</xdr:rowOff>
    </xdr:from>
    <xdr:to>
      <xdr:col>12</xdr:col>
      <xdr:colOff>1004454</xdr:colOff>
      <xdr:row>6</xdr:row>
      <xdr:rowOff>86592</xdr:rowOff>
    </xdr:to>
    <xdr:pic>
      <xdr:nvPicPr>
        <xdr:cNvPr id="29" name="28 Imagen" descr="LOGOTIPO OFICIAL">
          <a:extLst>
            <a:ext uri="{FF2B5EF4-FFF2-40B4-BE49-F238E27FC236}">
              <a16:creationId xmlns:a16="http://schemas.microsoft.com/office/drawing/2014/main" id="{BCD2BF95-0462-445C-9547-17CE68B447D0}"/>
            </a:ext>
          </a:extLst>
        </xdr:cNvPr>
        <xdr:cNvPicPr/>
      </xdr:nvPicPr>
      <xdr:blipFill>
        <a:blip xmlns:r="http://schemas.openxmlformats.org/officeDocument/2006/relationships" r:embed="rId2" cstate="print"/>
        <a:srcRect/>
        <a:stretch>
          <a:fillRect/>
        </a:stretch>
      </xdr:blipFill>
      <xdr:spPr bwMode="auto">
        <a:xfrm>
          <a:off x="16520308" y="190501"/>
          <a:ext cx="2477737" cy="207818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57150</xdr:colOff>
          <xdr:row>0</xdr:row>
          <xdr:rowOff>19050</xdr:rowOff>
        </xdr:from>
        <xdr:to>
          <xdr:col>3</xdr:col>
          <xdr:colOff>266700</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AF8A5B2B-7121-4AF5-A613-746D8CDE398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86</xdr:row>
      <xdr:rowOff>0</xdr:rowOff>
    </xdr:from>
    <xdr:to>
      <xdr:col>23</xdr:col>
      <xdr:colOff>304800</xdr:colOff>
      <xdr:row>87</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7331FBF-CB67-498F-86BA-43BCAAA64664}"/>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225D9795-5D26-480C-8D05-6F5868DDCDC7}"/>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CEC487E-2812-4660-954D-64CBF55CD671}"/>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42309757-0DFD-46D8-BDC2-A1135FC31337}"/>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A49FBC22-B849-4BD0-9739-EC7285887055}"/>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18FC232-D3A3-4004-A7AB-A50DE6ECEFC1}"/>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E0E0F102-8C91-4FF8-B673-0EC9DDC0B0D9}"/>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7B7963B-8D98-45BD-8B69-E10BCCCE7408}"/>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29D42ABB-9265-48CC-B3FD-22DD473E7CA2}"/>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59766690-9AD5-4D3A-9CD1-5A6A6FC1EE7D}"/>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4BFB1790-A355-4870-A775-C63AB81225D8}"/>
            </a:ext>
          </a:extLst>
        </xdr:cNvPr>
        <xdr:cNvSpPr>
          <a:spLocks noChangeAspect="1" noChangeArrowheads="1"/>
        </xdr:cNvSpPr>
      </xdr:nvSpPr>
      <xdr:spPr bwMode="auto">
        <a:xfrm>
          <a:off x="19240500" y="507682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3DB5449B-5F18-4CC1-8FA4-293AEC5681BB}"/>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F97BF75-4AEE-43B9-BFE0-1E0496773B44}"/>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FC455B40-3541-408D-AB35-8A3611BAB603}"/>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9C693DF-1FCD-4B53-A7F8-7F7044A68742}"/>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86</xdr:row>
      <xdr:rowOff>0</xdr:rowOff>
    </xdr:from>
    <xdr:to>
      <xdr:col>23</xdr:col>
      <xdr:colOff>304800</xdr:colOff>
      <xdr:row>87</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78401F6-0294-49D5-8DA0-36E7656630DD}"/>
            </a:ext>
          </a:extLst>
        </xdr:cNvPr>
        <xdr:cNvSpPr>
          <a:spLocks noChangeAspect="1" noChangeArrowheads="1"/>
        </xdr:cNvSpPr>
      </xdr:nvSpPr>
      <xdr:spPr bwMode="auto">
        <a:xfrm>
          <a:off x="19240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2902334</xdr:colOff>
      <xdr:row>2</xdr:row>
      <xdr:rowOff>20564</xdr:rowOff>
    </xdr:from>
    <xdr:to>
      <xdr:col>6</xdr:col>
      <xdr:colOff>625928</xdr:colOff>
      <xdr:row>5</xdr:row>
      <xdr:rowOff>382082</xdr:rowOff>
    </xdr:to>
    <xdr:pic>
      <xdr:nvPicPr>
        <xdr:cNvPr id="47" name="Imagen 1">
          <a:extLst>
            <a:ext uri="{FF2B5EF4-FFF2-40B4-BE49-F238E27FC236}">
              <a16:creationId xmlns:a16="http://schemas.microsoft.com/office/drawing/2014/main" id="{6724F6A4-C73B-4F01-B97A-E08539589CA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36459" y="1239764"/>
          <a:ext cx="1552644"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47.474069097225" createdVersion="3" refreshedVersion="7" minRefreshableVersion="3" recordCount="9482" xr:uid="{A70B5930-82BF-4453-9945-686E94FD67CF}">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39">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4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90">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04T00:00:00"/>
    </cacheField>
    <cacheField name="MES-REC" numFmtId="0">
      <sharedItems containsNonDate="0" containsString="0" containsBlank="1"/>
    </cacheField>
    <cacheField name="CERTF presup" numFmtId="0">
      <sharedItems containsBlank="1" containsMixedTypes="1" containsNumber="1" containsInteger="1" minValue="2" maxValue="1070" count="337">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06">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7">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45">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4">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m/>
        <s v="JAQUELINE DURAN COSSIO"/>
        <s v="JOSE MIRANDA"/>
        <s v="EDMY MAGNE"/>
        <s v="JOAQUIN ZAPATA"/>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83">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 ADQ.MANTTO Y SERV.30/2024"/>
        <s v="CMB/EMC/OCIV-ADQ/INF-016/2024"/>
        <s v="CMB/EMC/O.CIV-ADQ/INF-013/2024"/>
        <s v="SIMA-IT-023/2024"/>
        <s v="IT-PCPL-038/2024"/>
        <s v="IT-PCPL-51/2024"/>
        <d v="2015-06-10T00:00:00" u="1"/>
        <s v="EMC-IT-SIMA-001/2023" u="1"/>
        <d v="2023-05-11T00:00:00" u="1"/>
      </sharedItems>
    </cacheField>
    <cacheField name="FECHA RES ADM" numFmtId="0">
      <sharedItems containsDate="1" containsBlank="1" containsMixedTypes="1" minDate="2022-12-28T00:00:00" maxDate="2024-12-30T00:00:00" count="127">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5-20T00:00:00"/>
        <d v="2024-05-29T00:00:00"/>
        <d v="2024-05-28T00:00:00"/>
        <d v="2024-05-17T00:00:00"/>
        <d v="2024-05-16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8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sharedItems>
    </cacheField>
    <cacheField name="NOTIF" numFmtId="0">
      <sharedItems containsBlank="1" count="439">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301"/>
        <s v="CD-237"/>
        <s v="CD-373"/>
        <s v="CM-12"/>
        <s v="CD-189"/>
        <s v="CM-14A"/>
        <s v="CD-484"/>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301"/>
        <s v="CD-237"/>
        <s v="CD-373"/>
        <s v="CM-12"/>
        <s v="CD-189"/>
        <s v="CM-14A"/>
        <s v="CD-4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3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301"/>
        <s v="CD-237"/>
        <s v="CD-373"/>
        <s v="CM-12"/>
        <s v="CD-189"/>
        <s v="CM-14A"/>
        <s v="CD-484"/>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0">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DISTRIBUIDORA ZABDIAJ"/>
        <s v="MOLYREYS EMPRESA CONSTRUCTORA MOLINAS REYES S.R.L."/>
        <s v="MAQ-MAN SERVICIOS Y REPUESTOS - PAOLA LUCIANA MEDRANO PACHECO"/>
        <n v="0" u="1"/>
      </sharedItems>
    </cacheField>
    <cacheField name="FECHA OC" numFmtId="0">
      <sharedItems containsNonDate="0" containsString="0" containsBlank="1" count="1">
        <m/>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2">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4T00:00:00"/>
        <d v="2024-05-14T00:00:00"/>
        <d v="2024-03-25T00:00:00"/>
        <d v="2024-04-05T00:00:00"/>
        <d v="2024-05-13T00:00:00"/>
        <d v="2024-05-21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1">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n v="1"/>
    <s v="ADHESIVO LA GOTITA "/>
    <s v="M3"/>
    <n v="163"/>
    <m/>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n v="2"/>
    <s v=" "/>
    <s v="PZA"/>
    <n v="18"/>
    <n v="477.76"/>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n v="3"/>
    <s v=" "/>
    <s v="PZA"/>
    <n v="7"/>
    <n v="3232.46"/>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n v="4"/>
    <s v=" "/>
    <s v="PZA"/>
    <n v="1"/>
    <n v="3258.1"/>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n v="5"/>
    <s v=" "/>
    <s v="PZA"/>
    <n v="1"/>
    <n v="3258.1"/>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n v="6"/>
    <s v=" "/>
    <s v="PZA"/>
    <n v="9"/>
    <n v="88.6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n v="7"/>
    <s v=" "/>
    <s v="PZA"/>
    <n v="14"/>
    <m/>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n v="8"/>
    <s v=" "/>
    <s v="PZA"/>
    <n v="15"/>
    <m/>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n v="9"/>
    <s v=" "/>
    <s v="PZA"/>
    <n v="10"/>
    <m/>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n v="10"/>
    <s v=" "/>
    <s v="PZA"/>
    <n v="40"/>
    <m/>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n v="11"/>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n v="12"/>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n v="13"/>
    <s v=" "/>
    <s v="PZA"/>
    <n v="1"/>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n v="14"/>
    <s v=" "/>
    <s v="PZA"/>
    <n v="80"/>
    <m/>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n v="15"/>
    <s v=" "/>
    <s v="PZA"/>
    <n v="8"/>
    <m/>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n v="1"/>
    <s v=" "/>
    <s v="PZA"/>
    <n v="20"/>
    <n v="55"/>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n v="2"/>
    <s v=" "/>
    <s v="PZA"/>
    <n v="20"/>
    <n v="72"/>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n v="3"/>
    <s v=" "/>
    <s v="PZA"/>
    <n v="10"/>
    <n v="88"/>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n v="4"/>
    <s v=" "/>
    <s v="PZA"/>
    <n v="20"/>
    <n v="292"/>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n v="5"/>
    <s v=" "/>
    <s v="PZA"/>
    <n v="20"/>
    <n v="34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n v="6"/>
    <s v=" "/>
    <s v="PZA"/>
    <n v="20"/>
    <n v="7.1"/>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n v="7"/>
    <s v=" "/>
    <s v="PZA"/>
    <n v="20"/>
    <n v="11.5"/>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n v="8"/>
    <s v=" "/>
    <s v="PZA"/>
    <n v="10"/>
    <n v="18"/>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n v="9"/>
    <s v=" "/>
    <s v="PZA"/>
    <n v="10"/>
    <n v="53"/>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n v="10"/>
    <s v=" "/>
    <s v="PZA"/>
    <n v="10"/>
    <n v="65"/>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n v="11"/>
    <s v=" "/>
    <s v="PZA"/>
    <n v="10"/>
    <n v="265"/>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n v="12"/>
    <s v=" "/>
    <s v="PZA"/>
    <n v="10"/>
    <n v="480"/>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n v="13"/>
    <s v=" "/>
    <s v="PZA"/>
    <n v="20"/>
    <n v="98"/>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n v="14"/>
    <s v=" "/>
    <s v="PZA"/>
    <n v="30"/>
    <n v="126"/>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n v="15"/>
    <s v=" "/>
    <s v="PZA"/>
    <n v="20"/>
    <n v="168"/>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n v="16"/>
    <s v=" "/>
    <s v="PZA"/>
    <n v="15"/>
    <n v="281"/>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n v="17"/>
    <s v=" "/>
    <s v="PZA"/>
    <n v="15"/>
    <n v="28"/>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n v="18"/>
    <s v=" "/>
    <s v="PZA"/>
    <n v="15"/>
    <n v="33"/>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n v="19"/>
    <s v=" "/>
    <s v="PZA"/>
    <n v="15"/>
    <n v="40"/>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n v="20"/>
    <s v=" "/>
    <s v="PZA"/>
    <n v="20"/>
    <n v="94"/>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n v="21"/>
    <s v=" "/>
    <s v="PZA"/>
    <n v="20"/>
    <n v="155"/>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n v="22"/>
    <s v=" "/>
    <s v="PZA"/>
    <n v="20"/>
    <n v="8"/>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n v="23"/>
    <s v=" "/>
    <s v="PZA"/>
    <n v="20"/>
    <n v="10.5"/>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n v="24"/>
    <s v=" "/>
    <s v="PZA"/>
    <n v="10"/>
    <n v="15"/>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n v="25"/>
    <s v=" "/>
    <s v="PZA"/>
    <n v="30"/>
    <n v="3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n v="26"/>
    <s v=" "/>
    <s v="PZA"/>
    <n v="30"/>
    <n v="51"/>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n v="1"/>
    <s v="DETERGENTE "/>
    <s v="PZA"/>
    <n v="10"/>
    <n v="100"/>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n v="2"/>
    <s v="HARAGAN "/>
    <s v="PZA"/>
    <n v="12"/>
    <n v="20"/>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n v="3"/>
    <s v="ESCOBA "/>
    <s v="PZA"/>
    <n v="12"/>
    <n v="45"/>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n v="4"/>
    <s v="ESCOBA "/>
    <s v="PZA"/>
    <n v="12"/>
    <n v="35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n v="1"/>
    <s v=" "/>
    <s v="PZA"/>
    <n v="1"/>
    <n v="17384.97"/>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n v="1"/>
    <s v=" "/>
    <s v="SERVICIO"/>
    <n v="500"/>
    <m/>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n v="1"/>
    <s v="PAPEL PH "/>
    <s v="CAJA"/>
    <n v="17"/>
    <n v="235"/>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n v="1"/>
    <s v=" "/>
    <s v="PZAS"/>
    <n v="2"/>
    <m/>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n v="1"/>
    <s v=" "/>
    <s v="SERVICIO"/>
    <n v="1"/>
    <n v="108260"/>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COMISION DE CALIFICACION"/>
    <s v="ABRIL"/>
    <d v="2024-04-11T00:00:00"/>
    <s v="CO42-CRISTHIAN VILLEGAS"/>
    <x v="23"/>
    <s v="MATERIAL ELECTRICO"/>
    <x v="4"/>
    <x v="4"/>
    <x v="115"/>
    <d v="2024-04-11T00:00:00"/>
    <m/>
    <x v="104"/>
    <s v="BIEN"/>
    <x v="123"/>
    <n v="351857.95"/>
    <x v="0"/>
    <x v="18"/>
    <x v="2"/>
    <x v="4"/>
    <x v="0"/>
    <x v="10"/>
    <x v="0"/>
    <x v="36"/>
    <x v="23"/>
    <x v="1"/>
    <x v="1"/>
    <x v="5"/>
    <x v="16"/>
    <x v="7"/>
    <m/>
    <x v="9"/>
    <x v="5"/>
    <x v="9"/>
    <x v="18"/>
    <x v="9"/>
    <m/>
    <x v="18"/>
    <x v="4"/>
    <x v="16"/>
    <x v="0"/>
    <n v="30"/>
    <x v="5"/>
    <m/>
    <x v="4"/>
    <m/>
    <s v="COLQUIRI"/>
    <m/>
    <m/>
    <x v="124"/>
    <s v="ADQ. MANTTO Y SERV. 31/2024"/>
    <n v="39700"/>
    <n v="1"/>
    <s v=" "/>
    <s v="PZA"/>
    <n v="1"/>
    <m/>
    <n v="0"/>
    <m/>
    <m/>
    <n v="20"/>
    <n v="0"/>
    <n v="0"/>
    <n v="0"/>
    <n v="0"/>
    <n v="0"/>
    <d v="1899-12-30T00:00:00"/>
    <m/>
    <m/>
    <m/>
    <m/>
    <m/>
    <m/>
    <n v="0"/>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4"/>
    <x v="39"/>
    <x v="76"/>
    <x v="125"/>
    <x v="77"/>
    <n v="249917.6"/>
    <x v="126"/>
    <x v="4"/>
    <x v="36"/>
    <x v="0"/>
    <n v="30"/>
    <x v="14"/>
    <m/>
    <x v="32"/>
    <m/>
    <s v="COLQUIRI"/>
    <m/>
    <m/>
    <x v="125"/>
    <s v="ADQ. MANTTO Y SERV. 30/2024"/>
    <n v="39800"/>
    <n v="1"/>
    <s v=" "/>
    <s v="PZA"/>
    <n v="1"/>
    <n v="290749.8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5"/>
    <x v="40"/>
    <x v="77"/>
    <x v="126"/>
    <x v="78"/>
    <m/>
    <x v="127"/>
    <x v="4"/>
    <x v="16"/>
    <x v="0"/>
    <n v="30"/>
    <x v="5"/>
    <m/>
    <x v="4"/>
    <m/>
    <s v="COLQUIRI"/>
    <m/>
    <m/>
    <x v="126"/>
    <s v="CMB/EMC/O.CIV-ADQ/016/2024"/>
    <n v="34600"/>
    <n v="1"/>
    <s v=" "/>
    <s v="PZA"/>
    <n v="1"/>
    <m/>
    <n v="0"/>
    <m/>
    <m/>
    <n v="20"/>
    <n v="0"/>
    <n v="0"/>
    <n v="0"/>
    <n v="0"/>
    <n v="0"/>
    <d v="1899-12-30T00:00:00"/>
    <m/>
    <m/>
    <m/>
    <m/>
    <m/>
    <m/>
    <n v="0"/>
    <n v="0"/>
    <n v="0"/>
    <n v="0"/>
    <m/>
    <m/>
    <m/>
    <x v="0"/>
    <m/>
    <m/>
    <m/>
    <m/>
    <s v="L"/>
    <s v="NORMAL"/>
    <s v="OC"/>
    <m/>
    <s v="15-0517-00-580553-0-E"/>
    <m/>
    <n v="1792351"/>
    <m/>
    <m/>
  </r>
  <r>
    <x v="0"/>
    <x v="121"/>
    <x v="0"/>
    <s v="NOTIFICACION"/>
    <s v="ABRIL"/>
    <d v="2024-03-27T00:00:00"/>
    <s v="CO42-CRISTHIAN VILLEGAS"/>
    <x v="13"/>
    <s v="PRODUCTOS NO METALICOS Y PLASTICOS"/>
    <x v="9"/>
    <x v="12"/>
    <x v="118"/>
    <d v="2024-04-01T00:00:00"/>
    <m/>
    <x v="107"/>
    <s v="BIEN"/>
    <x v="126"/>
    <n v="76000"/>
    <x v="0"/>
    <x v="18"/>
    <x v="2"/>
    <x v="4"/>
    <x v="0"/>
    <x v="3"/>
    <x v="4"/>
    <x v="39"/>
    <x v="26"/>
    <x v="1"/>
    <x v="1"/>
    <x v="14"/>
    <x v="15"/>
    <x v="6"/>
    <d v="2024-05-20T00:00:00"/>
    <x v="76"/>
    <x v="41"/>
    <x v="78"/>
    <x v="127"/>
    <x v="79"/>
    <n v="73070"/>
    <x v="128"/>
    <x v="4"/>
    <x v="86"/>
    <x v="0"/>
    <n v="30"/>
    <x v="17"/>
    <m/>
    <x v="33"/>
    <m/>
    <s v="COLQUIRI"/>
    <m/>
    <m/>
    <x v="127"/>
    <s v="CMB/EMC/O.CIV-ADQ/013/2024"/>
    <n v="34500"/>
    <n v="1"/>
    <s v=" "/>
    <s v="PZA"/>
    <n v="1"/>
    <n v="73070"/>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7"/>
    <x v="42"/>
    <x v="79"/>
    <x v="128"/>
    <x v="80"/>
    <n v="41200"/>
    <x v="129"/>
    <x v="4"/>
    <x v="77"/>
    <x v="0"/>
    <n v="30"/>
    <x v="8"/>
    <m/>
    <x v="34"/>
    <m/>
    <s v="COLQUIRI"/>
    <m/>
    <m/>
    <x v="128"/>
    <s v="EMC-SIMA-023-2024"/>
    <n v="34200"/>
    <n v="1"/>
    <s v=" "/>
    <s v="KIT"/>
    <n v="4"/>
    <n v="10300"/>
    <n v="41200"/>
    <m/>
    <m/>
    <n v="4"/>
    <n v="41200"/>
    <n v="1479.8850574712644"/>
    <n v="5919.5402298850577"/>
    <n v="5150"/>
    <n v="0"/>
    <d v="1900-01-14T00:00:00"/>
    <m/>
    <m/>
    <m/>
    <m/>
    <m/>
    <m/>
    <n v="-15"/>
    <n v="-3090"/>
    <n v="2884.0000000000005"/>
    <n v="41406"/>
    <m/>
    <m/>
    <m/>
    <x v="0"/>
    <m/>
    <m/>
    <m/>
    <m/>
    <s v="L"/>
    <s v="NORMAL"/>
    <s v="OC"/>
    <m/>
    <s v="15-0517-00-580553-0-E"/>
    <m/>
    <n v="1792351"/>
    <m/>
    <m/>
  </r>
  <r>
    <x v="0"/>
    <x v="123"/>
    <x v="0"/>
    <s v="COTIZACION"/>
    <s v="ABRIL"/>
    <d v="2024-04-19T00:00:00"/>
    <s v="CO42-CRISTHIAN VILLEGAS"/>
    <x v="1"/>
    <s v="PRODUCTOS QUIMICOS"/>
    <x v="9"/>
    <x v="12"/>
    <x v="120"/>
    <d v="2024-04-23T00:00:00"/>
    <m/>
    <x v="109"/>
    <s v="BIEN"/>
    <x v="128"/>
    <n v="86710"/>
    <x v="0"/>
    <x v="18"/>
    <x v="2"/>
    <x v="27"/>
    <x v="0"/>
    <x v="3"/>
    <x v="4"/>
    <x v="39"/>
    <x v="28"/>
    <x v="1"/>
    <x v="1"/>
    <x v="14"/>
    <x v="15"/>
    <x v="6"/>
    <m/>
    <x v="9"/>
    <x v="5"/>
    <x v="9"/>
    <x v="18"/>
    <x v="9"/>
    <m/>
    <x v="18"/>
    <x v="4"/>
    <x v="16"/>
    <x v="0"/>
    <n v="30"/>
    <x v="5"/>
    <m/>
    <x v="4"/>
    <m/>
    <s v="COLQUIRI"/>
    <m/>
    <m/>
    <x v="129"/>
    <s v="CMB/EMC/O.CIV-ADQ/007/2024"/>
    <n v="34200"/>
    <n v="1"/>
    <s v=" "/>
    <s v="SERVICIO"/>
    <n v="1"/>
    <m/>
    <n v="0"/>
    <m/>
    <m/>
    <n v="1"/>
    <n v="0"/>
    <n v="0"/>
    <n v="0"/>
    <n v="0"/>
    <n v="0"/>
    <d v="1899-12-30T00:00:00"/>
    <m/>
    <m/>
    <m/>
    <m/>
    <m/>
    <m/>
    <n v="0"/>
    <n v="0"/>
    <n v="0"/>
    <n v="0"/>
    <m/>
    <m/>
    <m/>
    <x v="0"/>
    <m/>
    <m/>
    <m/>
    <m/>
    <s v="L"/>
    <s v="NORMAL"/>
    <s v="OC"/>
    <m/>
    <s v="15-0517-00-580553-0-E"/>
    <m/>
    <n v="1792351"/>
    <m/>
    <m/>
  </r>
  <r>
    <x v="0"/>
    <x v="124"/>
    <x v="0"/>
    <s v="COMISION DE CAL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m/>
    <x v="9"/>
    <x v="5"/>
    <x v="9"/>
    <x v="18"/>
    <x v="9"/>
    <m/>
    <x v="18"/>
    <x v="4"/>
    <x v="16"/>
    <x v="0"/>
    <n v="30"/>
    <x v="5"/>
    <m/>
    <x v="4"/>
    <m/>
    <s v="COLQUIRI"/>
    <m/>
    <m/>
    <x v="130"/>
    <s v="CMB/EMC/O.CIV-ADQ/004/2024"/>
    <n v="24110"/>
    <n v="1"/>
    <s v=" "/>
    <s v="SERVICIO"/>
    <n v="1"/>
    <m/>
    <n v="0"/>
    <m/>
    <m/>
    <n v="1"/>
    <n v="0"/>
    <n v="0"/>
    <n v="0"/>
    <n v="0"/>
    <n v="0"/>
    <d v="1899-12-30T00:00:00"/>
    <m/>
    <m/>
    <m/>
    <m/>
    <m/>
    <m/>
    <n v="0"/>
    <n v="0"/>
    <n v="0"/>
    <n v="0"/>
    <m/>
    <m/>
    <m/>
    <x v="0"/>
    <m/>
    <m/>
    <m/>
    <m/>
    <s v="L"/>
    <m/>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78"/>
    <x v="43"/>
    <x v="80"/>
    <x v="129"/>
    <x v="81"/>
    <n v="51200"/>
    <x v="130"/>
    <x v="4"/>
    <x v="24"/>
    <x v="0"/>
    <n v="30"/>
    <x v="13"/>
    <m/>
    <x v="35"/>
    <m/>
    <s v="COLQUIRI"/>
    <m/>
    <m/>
    <x v="131"/>
    <s v="EMC – PCPL– 47/2024"/>
    <n v="23200"/>
    <n v="1"/>
    <s v="SERVICIO DE ALQUILER DE EQUIPO PESADO ALQUILER DE EXCAVADORA SOBRE ORUGAS"/>
    <s v="Hora"/>
    <n v="160"/>
    <n v="320"/>
    <n v="51200"/>
    <m/>
    <m/>
    <n v="160"/>
    <n v="51200"/>
    <n v="45.977011494252871"/>
    <n v="7356.3218390804595"/>
    <n v="6400"/>
    <n v="0"/>
    <d v="1900-01-09T00:00:00"/>
    <m/>
    <m/>
    <m/>
    <m/>
    <m/>
    <m/>
    <n v="-10"/>
    <n v="-2560"/>
    <n v="3584.0000000000005"/>
    <n v="50176"/>
    <m/>
    <m/>
    <m/>
    <x v="0"/>
    <m/>
    <m/>
    <m/>
    <m/>
    <s v="L"/>
    <m/>
    <s v="OC"/>
    <m/>
    <s v="15-0517-00-568956-0-E"/>
    <m/>
    <n v="1762521"/>
    <m/>
    <m/>
  </r>
  <r>
    <x v="0"/>
    <x v="126"/>
    <x v="0"/>
    <s v="NOTIFICACION"/>
    <s v="MAYO"/>
    <d v="2024-04-26T00:00:00"/>
    <s v="CO42-CRISTHIAN VILLEGAS"/>
    <x v="1"/>
    <s v="PRODUCTOS QUIMICOS"/>
    <x v="10"/>
    <x v="1"/>
    <x v="122"/>
    <d v="2024-04-30T00:00:00"/>
    <m/>
    <x v="112"/>
    <s v="BIEN"/>
    <x v="131"/>
    <n v="31321.5"/>
    <x v="0"/>
    <x v="18"/>
    <x v="10"/>
    <x v="30"/>
    <x v="0"/>
    <x v="0"/>
    <x v="4"/>
    <x v="41"/>
    <x v="30"/>
    <x v="1"/>
    <x v="1"/>
    <x v="17"/>
    <x v="7"/>
    <x v="3"/>
    <m/>
    <x v="9"/>
    <x v="5"/>
    <x v="9"/>
    <x v="18"/>
    <x v="9"/>
    <m/>
    <x v="18"/>
    <x v="4"/>
    <x v="16"/>
    <x v="0"/>
    <n v="30"/>
    <x v="5"/>
    <m/>
    <x v="4"/>
    <m/>
    <s v="COLQUIRI"/>
    <m/>
    <m/>
    <x v="132"/>
    <s v="EMC – PCPL– 48/2024"/>
    <n v="34200"/>
    <n v="1"/>
    <s v=" "/>
    <s v="LITRO"/>
    <n v="0"/>
    <m/>
    <n v="0"/>
    <m/>
    <m/>
    <n v="0"/>
    <n v="0"/>
    <n v="0"/>
    <n v="0"/>
    <n v="0"/>
    <e v="#REF!"/>
    <d v="1899-12-30T00:00:00"/>
    <m/>
    <m/>
    <m/>
    <m/>
    <m/>
    <m/>
    <n v="0"/>
    <n v="0"/>
    <n v="0"/>
    <n v="0"/>
    <m/>
    <m/>
    <m/>
    <x v="0"/>
    <m/>
    <m/>
    <m/>
    <m/>
    <s v="L"/>
    <m/>
    <s v="OC"/>
    <m/>
    <s v="15-0517-00-568956-0-E"/>
    <m/>
    <n v="1762521"/>
    <m/>
    <m/>
  </r>
  <r>
    <x v="0"/>
    <x v="127"/>
    <x v="0"/>
    <s v="NOTIFICACION"/>
    <s v="MAYO"/>
    <d v="2024-05-06T00:00:00"/>
    <s v="CO42-CRISTHIAN VILLEGAS"/>
    <x v="28"/>
    <s v="ALQUILER DE EQUIPO Y MAQUINARIA"/>
    <x v="11"/>
    <x v="15"/>
    <x v="123"/>
    <d v="2024-05-06T00:00:00"/>
    <m/>
    <x v="113"/>
    <s v="SERVICIO"/>
    <x v="132"/>
    <n v="35000"/>
    <x v="0"/>
    <x v="482"/>
    <x v="2"/>
    <x v="27"/>
    <x v="51"/>
    <x v="1"/>
    <x v="4"/>
    <x v="42"/>
    <x v="31"/>
    <x v="1"/>
    <x v="1"/>
    <x v="18"/>
    <x v="12"/>
    <x v="21"/>
    <d v="2024-05-16T00:00:00"/>
    <x v="9"/>
    <x v="42"/>
    <x v="81"/>
    <x v="130"/>
    <x v="82"/>
    <n v="35000"/>
    <x v="131"/>
    <x v="4"/>
    <x v="87"/>
    <x v="0"/>
    <n v="30"/>
    <x v="8"/>
    <m/>
    <x v="36"/>
    <m/>
    <s v="COLQUIRI"/>
    <m/>
    <m/>
    <x v="133"/>
    <s v="RSC-80/2024"/>
    <n v="23200"/>
    <n v="1"/>
    <s v="SERVICIO DE ALQUILER DE MAQUINARIA PESADO APERTURA DE CAMINO VECINAL EN LA COMUNIDAD DE HAMPATURI"/>
    <s v="SERVICIO"/>
    <n v="1"/>
    <n v="35000"/>
    <n v="35000"/>
    <m/>
    <m/>
    <n v="1"/>
    <n v="35000"/>
    <n v="5028.7356321839079"/>
    <n v="5028.7356321839079"/>
    <n v="4375"/>
    <n v="-1"/>
    <d v="1900-01-14T00:00:00"/>
    <m/>
    <m/>
    <m/>
    <m/>
    <m/>
    <m/>
    <n v="-15"/>
    <n v="-2625"/>
    <n v="2450.0000000000005"/>
    <n v="35175"/>
    <m/>
    <m/>
    <m/>
    <x v="0"/>
    <m/>
    <m/>
    <m/>
    <m/>
    <s v="L"/>
    <m/>
    <s v="OC"/>
    <m/>
    <s v="15-0517-00-568956-0-E"/>
    <m/>
    <n v="1762521"/>
    <m/>
    <m/>
  </r>
  <r>
    <x v="0"/>
    <x v="128"/>
    <x v="0"/>
    <s v="COTIZACION"/>
    <s v="MAYO"/>
    <d v="2024-05-07T00:00:00"/>
    <s v="CO42-CRISTHIAN VILLEGAS"/>
    <x v="13"/>
    <s v="PRODUCTOS NO METALICOS Y PLASTICOS"/>
    <x v="0"/>
    <x v="0"/>
    <x v="124"/>
    <d v="2024-05-07T00:00:00"/>
    <m/>
    <x v="114"/>
    <s v="BIEN"/>
    <x v="133"/>
    <n v="208561"/>
    <x v="0"/>
    <x v="18"/>
    <x v="2"/>
    <x v="4"/>
    <x v="0"/>
    <x v="0"/>
    <x v="0"/>
    <x v="40"/>
    <x v="29"/>
    <x v="1"/>
    <x v="1"/>
    <x v="6"/>
    <x v="7"/>
    <x v="3"/>
    <m/>
    <x v="9"/>
    <x v="5"/>
    <x v="9"/>
    <x v="18"/>
    <x v="9"/>
    <m/>
    <x v="18"/>
    <x v="4"/>
    <x v="16"/>
    <x v="0"/>
    <n v="30"/>
    <x v="5"/>
    <m/>
    <x v="4"/>
    <m/>
    <s v="COLQUIRI"/>
    <m/>
    <m/>
    <x v="134"/>
    <s v="ADQ/MINA-028/2024"/>
    <n v="34500"/>
    <n v="1"/>
    <s v=" "/>
    <s v="PZA"/>
    <n v="1"/>
    <m/>
    <n v="0"/>
    <m/>
    <m/>
    <n v="1"/>
    <n v="0"/>
    <n v="0"/>
    <n v="0"/>
    <n v="0"/>
    <e v="#REF!"/>
    <d v="1899-12-30T00:00:00"/>
    <m/>
    <m/>
    <m/>
    <m/>
    <m/>
    <m/>
    <n v="0"/>
    <n v="0"/>
    <n v="0"/>
    <n v="0"/>
    <m/>
    <m/>
    <m/>
    <x v="0"/>
    <m/>
    <m/>
    <m/>
    <m/>
    <s v="L"/>
    <m/>
    <s v="OC"/>
    <m/>
    <s v="15-0517-00-568956-0-E"/>
    <m/>
    <n v="1762521"/>
    <m/>
    <m/>
  </r>
  <r>
    <x v="0"/>
    <x v="129"/>
    <x v="0"/>
    <s v="COTIZACION"/>
    <s v="MAYO"/>
    <d v="2024-05-08T00:00:00"/>
    <s v="CO42-CRISTHIAN VILLEGAS"/>
    <x v="12"/>
    <s v="OTRAS MAQUINARIAS Y EQUIPO"/>
    <x v="9"/>
    <x v="12"/>
    <x v="125"/>
    <d v="2024-05-08T00:00:00"/>
    <m/>
    <x v="115"/>
    <s v="BIEN"/>
    <x v="134"/>
    <n v="251792"/>
    <x v="0"/>
    <x v="18"/>
    <x v="10"/>
    <x v="4"/>
    <x v="0"/>
    <x v="3"/>
    <x v="1"/>
    <x v="42"/>
    <x v="31"/>
    <x v="1"/>
    <x v="1"/>
    <x v="14"/>
    <x v="7"/>
    <x v="3"/>
    <m/>
    <x v="9"/>
    <x v="5"/>
    <x v="9"/>
    <x v="18"/>
    <x v="9"/>
    <m/>
    <x v="18"/>
    <x v="4"/>
    <x v="16"/>
    <x v="0"/>
    <n v="30"/>
    <x v="5"/>
    <m/>
    <x v="4"/>
    <m/>
    <s v="COLQUIRI"/>
    <m/>
    <m/>
    <x v="135"/>
    <s v="CMB/EMC/O.CIV-ADQ/020/2024"/>
    <n v="43700"/>
    <n v="1"/>
    <s v=" "/>
    <s v="PZA"/>
    <n v="0"/>
    <m/>
    <n v="0"/>
    <m/>
    <m/>
    <n v="0"/>
    <n v="0"/>
    <n v="0"/>
    <n v="0"/>
    <n v="0"/>
    <n v="-1"/>
    <d v="1899-12-30T00:00:00"/>
    <m/>
    <m/>
    <m/>
    <m/>
    <m/>
    <m/>
    <n v="0"/>
    <n v="0"/>
    <n v="0"/>
    <n v="0"/>
    <m/>
    <m/>
    <m/>
    <x v="0"/>
    <m/>
    <m/>
    <m/>
    <m/>
    <s v="L"/>
    <m/>
    <s v="OC"/>
    <m/>
    <s v="15-0517-00-568956-0-E"/>
    <m/>
    <n v="1762521"/>
    <m/>
    <m/>
  </r>
  <r>
    <x v="0"/>
    <x v="130"/>
    <x v="0"/>
    <s v="COTIZACION"/>
    <s v="MAYO"/>
    <d v="2024-05-09T00:00:00"/>
    <s v="CO42-CRISTHIAN VILLEGAS"/>
    <x v="11"/>
    <s v="MANTENIMIENTO Y REPARACION DE MAQUINARIA Y EQUIPOS"/>
    <x v="1"/>
    <x v="1"/>
    <x v="126"/>
    <d v="2024-05-09T00:00:00"/>
    <m/>
    <x v="116"/>
    <s v="SERVICIO"/>
    <x v="135"/>
    <n v="19488"/>
    <x v="0"/>
    <x v="18"/>
    <x v="2"/>
    <x v="27"/>
    <x v="0"/>
    <x v="0"/>
    <x v="1"/>
    <x v="43"/>
    <x v="32"/>
    <x v="1"/>
    <x v="1"/>
    <x v="1"/>
    <x v="7"/>
    <x v="3"/>
    <m/>
    <x v="9"/>
    <x v="5"/>
    <x v="9"/>
    <x v="18"/>
    <x v="9"/>
    <m/>
    <x v="18"/>
    <x v="4"/>
    <x v="16"/>
    <x v="0"/>
    <n v="30"/>
    <x v="5"/>
    <m/>
    <x v="4"/>
    <m/>
    <s v="COLQUIRI"/>
    <m/>
    <m/>
    <x v="136"/>
    <s v="EMC-PCPL-056/2024"/>
    <n v="24120"/>
    <n v="1"/>
    <s v=" "/>
    <s v="SERVICIO"/>
    <n v="1"/>
    <m/>
    <n v="0"/>
    <m/>
    <m/>
    <n v="1"/>
    <n v="0"/>
    <n v="0"/>
    <n v="0"/>
    <n v="0"/>
    <n v="0"/>
    <d v="1899-12-30T00:00:00"/>
    <m/>
    <m/>
    <m/>
    <m/>
    <m/>
    <m/>
    <n v="0"/>
    <n v="0"/>
    <n v="0"/>
    <n v="0"/>
    <m/>
    <m/>
    <m/>
    <x v="0"/>
    <m/>
    <m/>
    <m/>
    <m/>
    <s v="L"/>
    <m/>
    <s v="OC"/>
    <m/>
    <s v="15-0517-00-568956-0-E"/>
    <m/>
    <n v="1762521"/>
    <m/>
    <m/>
  </r>
  <r>
    <x v="0"/>
    <x v="131"/>
    <x v="0"/>
    <s v="COTIZACION"/>
    <s v="MAYO"/>
    <d v="2024-05-09T00:00:00"/>
    <s v="CO42-CRISTHIAN VILLEGAS"/>
    <x v="11"/>
    <s v="MANTENIMIENTO Y REPARACION DE MAQUINARIA Y EQUIPOS"/>
    <x v="1"/>
    <x v="1"/>
    <x v="127"/>
    <d v="2024-05-09T00:00:00"/>
    <m/>
    <x v="117"/>
    <s v="SERVICIO"/>
    <x v="136"/>
    <n v="9620"/>
    <x v="0"/>
    <x v="18"/>
    <x v="2"/>
    <x v="27"/>
    <x v="0"/>
    <x v="0"/>
    <x v="1"/>
    <x v="44"/>
    <x v="33"/>
    <x v="1"/>
    <x v="1"/>
    <x v="1"/>
    <x v="7"/>
    <x v="3"/>
    <m/>
    <x v="9"/>
    <x v="5"/>
    <x v="9"/>
    <x v="18"/>
    <x v="9"/>
    <m/>
    <x v="18"/>
    <x v="4"/>
    <x v="16"/>
    <x v="0"/>
    <n v="30"/>
    <x v="5"/>
    <m/>
    <x v="4"/>
    <m/>
    <s v="COLQUIRI"/>
    <m/>
    <m/>
    <x v="137"/>
    <s v="EMC-PCPL-057/2024"/>
    <n v="24120"/>
    <n v="1"/>
    <s v=" "/>
    <s v="SERVICIO"/>
    <n v="1"/>
    <m/>
    <n v="0"/>
    <m/>
    <m/>
    <n v="1"/>
    <n v="0"/>
    <n v="0"/>
    <n v="0"/>
    <n v="0"/>
    <n v="0"/>
    <d v="1899-12-30T00:00:00"/>
    <m/>
    <m/>
    <m/>
    <m/>
    <m/>
    <m/>
    <n v="0"/>
    <n v="0"/>
    <n v="0"/>
    <n v="0"/>
    <m/>
    <m/>
    <m/>
    <x v="0"/>
    <m/>
    <m/>
    <m/>
    <m/>
    <s v="L"/>
    <m/>
    <s v="OC"/>
    <m/>
    <s v="15-0517-00-568956-0-E"/>
    <m/>
    <n v="1762521"/>
    <m/>
    <m/>
  </r>
  <r>
    <x v="0"/>
    <x v="132"/>
    <x v="0"/>
    <s v="COTIZACION"/>
    <s v="MAYO"/>
    <d v="2024-05-15T00:00:00"/>
    <s v="CO42-CRISTHIAN VILLEGAS"/>
    <x v="11"/>
    <s v="MANTENIMIENTO Y REPARACION DE MAQUINARIA Y EQUIPOS"/>
    <x v="1"/>
    <x v="1"/>
    <x v="128"/>
    <d v="2024-05-15T00:00:00"/>
    <m/>
    <x v="118"/>
    <s v="SERVICIO"/>
    <x v="137"/>
    <n v="40150"/>
    <x v="0"/>
    <x v="18"/>
    <x v="2"/>
    <x v="27"/>
    <x v="0"/>
    <x v="0"/>
    <x v="1"/>
    <x v="45"/>
    <x v="34"/>
    <x v="1"/>
    <x v="1"/>
    <x v="1"/>
    <x v="7"/>
    <x v="3"/>
    <m/>
    <x v="9"/>
    <x v="5"/>
    <x v="9"/>
    <x v="18"/>
    <x v="9"/>
    <m/>
    <x v="18"/>
    <x v="4"/>
    <x v="16"/>
    <x v="0"/>
    <n v="30"/>
    <x v="5"/>
    <m/>
    <x v="4"/>
    <m/>
    <s v="COLQUIRI"/>
    <m/>
    <m/>
    <x v="138"/>
    <s v="EMC-PCPL-060/2024"/>
    <n v="24120"/>
    <n v="1"/>
    <s v=" "/>
    <s v="SERVICIO"/>
    <n v="1"/>
    <m/>
    <n v="0"/>
    <m/>
    <m/>
    <n v="1"/>
    <n v="0"/>
    <n v="0"/>
    <n v="0"/>
    <n v="0"/>
    <e v="#REF!"/>
    <d v="1899-12-30T00:00:00"/>
    <m/>
    <m/>
    <m/>
    <m/>
    <m/>
    <m/>
    <n v="0"/>
    <n v="0"/>
    <n v="0"/>
    <n v="0"/>
    <m/>
    <m/>
    <m/>
    <x v="0"/>
    <m/>
    <m/>
    <m/>
    <m/>
    <s v="L"/>
    <m/>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79"/>
    <x v="41"/>
    <x v="82"/>
    <x v="131"/>
    <x v="83"/>
    <n v="67790"/>
    <x v="132"/>
    <x v="4"/>
    <x v="88"/>
    <x v="0"/>
    <n v="30"/>
    <x v="13"/>
    <m/>
    <x v="37"/>
    <m/>
    <s v="COLQUIRI"/>
    <m/>
    <m/>
    <x v="139"/>
    <s v="EMC-PCPL-062/2024"/>
    <n v="24120"/>
    <n v="1"/>
    <s v=" "/>
    <s v="SERVICIO"/>
    <n v="1"/>
    <m/>
    <n v="0"/>
    <m/>
    <m/>
    <n v="1"/>
    <n v="0"/>
    <n v="0"/>
    <n v="0"/>
    <n v="0"/>
    <e v="#REF!"/>
    <d v="1900-01-09T00:00:00"/>
    <m/>
    <m/>
    <m/>
    <m/>
    <m/>
    <m/>
    <n v="-10"/>
    <n v="0"/>
    <n v="0"/>
    <n v="0"/>
    <m/>
    <m/>
    <m/>
    <x v="0"/>
    <m/>
    <m/>
    <m/>
    <m/>
    <s v="L"/>
    <m/>
    <s v="OC"/>
    <m/>
    <s v="15-0517-00-568956-0-E"/>
    <m/>
    <n v="1762521"/>
    <m/>
    <m/>
  </r>
  <r>
    <x v="0"/>
    <x v="134"/>
    <x v="0"/>
    <s v="COTIZACION"/>
    <s v="MAYO"/>
    <d v="2024-05-16T00:00:00"/>
    <s v="CO42-CRISTHIAN VILLEGAS"/>
    <x v="11"/>
    <s v="MANTENIMIENTO Y REPARACION DE MAQUINARIA Y EQUIPOS"/>
    <x v="1"/>
    <x v="1"/>
    <x v="130"/>
    <d v="2024-05-16T00:00:00"/>
    <m/>
    <x v="120"/>
    <s v="SERVICIO"/>
    <x v="139"/>
    <n v="255000"/>
    <x v="0"/>
    <x v="18"/>
    <x v="2"/>
    <x v="27"/>
    <x v="0"/>
    <x v="0"/>
    <x v="1"/>
    <x v="43"/>
    <x v="32"/>
    <x v="1"/>
    <x v="1"/>
    <x v="1"/>
    <x v="7"/>
    <x v="3"/>
    <m/>
    <x v="9"/>
    <x v="5"/>
    <x v="9"/>
    <x v="18"/>
    <x v="9"/>
    <m/>
    <x v="18"/>
    <x v="4"/>
    <x v="16"/>
    <x v="0"/>
    <n v="30"/>
    <x v="5"/>
    <m/>
    <x v="4"/>
    <m/>
    <s v="COLQUIRI"/>
    <m/>
    <m/>
    <x v="140"/>
    <s v="EMC-PCPL-061/2024"/>
    <n v="24120"/>
    <n v="1"/>
    <s v=" "/>
    <s v="SERVICIO"/>
    <n v="1"/>
    <m/>
    <n v="0"/>
    <m/>
    <m/>
    <n v="1"/>
    <n v="0"/>
    <n v="0"/>
    <n v="0"/>
    <n v="0"/>
    <n v="0"/>
    <d v="1899-12-30T00:00:00"/>
    <m/>
    <m/>
    <m/>
    <m/>
    <m/>
    <m/>
    <n v="0"/>
    <n v="0"/>
    <n v="0"/>
    <n v="0"/>
    <m/>
    <m/>
    <m/>
    <x v="0"/>
    <m/>
    <m/>
    <m/>
    <m/>
    <s v="L"/>
    <m/>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9"/>
    <x v="7"/>
    <x v="3"/>
    <m/>
    <x v="9"/>
    <x v="5"/>
    <x v="9"/>
    <x v="18"/>
    <x v="9"/>
    <m/>
    <x v="18"/>
    <x v="4"/>
    <x v="16"/>
    <x v="0"/>
    <n v="30"/>
    <x v="5"/>
    <m/>
    <x v="4"/>
    <m/>
    <s v="COLQUIRI"/>
    <m/>
    <m/>
    <x v="141"/>
    <s v="ADQ/MINA-031/2024"/>
    <n v="34600"/>
    <n v="1"/>
    <s v="PERNOS "/>
    <s v="PIEZA"/>
    <n v="1"/>
    <m/>
    <n v="0"/>
    <m/>
    <m/>
    <n v="1"/>
    <n v="0"/>
    <n v="0"/>
    <n v="0"/>
    <n v="0"/>
    <n v="0"/>
    <d v="1899-12-30T00:00:00"/>
    <m/>
    <m/>
    <m/>
    <m/>
    <m/>
    <m/>
    <n v="0"/>
    <n v="0"/>
    <n v="0"/>
    <n v="0"/>
    <m/>
    <m/>
    <m/>
    <x v="0"/>
    <m/>
    <m/>
    <m/>
    <m/>
    <s v="L"/>
    <m/>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9"/>
    <x v="7"/>
    <x v="3"/>
    <m/>
    <x v="9"/>
    <x v="5"/>
    <x v="9"/>
    <x v="18"/>
    <x v="9"/>
    <m/>
    <x v="18"/>
    <x v="4"/>
    <x v="16"/>
    <x v="0"/>
    <n v="30"/>
    <x v="5"/>
    <m/>
    <x v="4"/>
    <m/>
    <s v="COLQUIRI"/>
    <m/>
    <m/>
    <x v="142"/>
    <s v="ADQ/MINA-030/2024"/>
    <n v="43700"/>
    <n v="1"/>
    <s v=" "/>
    <n v="0"/>
    <n v="1"/>
    <m/>
    <n v="0"/>
    <m/>
    <m/>
    <n v="1"/>
    <n v="0"/>
    <n v="0"/>
    <n v="0"/>
    <n v="0"/>
    <e v="#REF!"/>
    <d v="1899-12-30T00:00:00"/>
    <m/>
    <m/>
    <m/>
    <m/>
    <m/>
    <m/>
    <n v="0"/>
    <n v="0"/>
    <n v="0"/>
    <n v="0"/>
    <m/>
    <m/>
    <m/>
    <x v="0"/>
    <m/>
    <m/>
    <m/>
    <m/>
    <s v="L"/>
    <m/>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20"/>
    <x v="7"/>
    <x v="3"/>
    <m/>
    <x v="9"/>
    <x v="5"/>
    <x v="9"/>
    <x v="18"/>
    <x v="9"/>
    <m/>
    <x v="18"/>
    <x v="4"/>
    <x v="16"/>
    <x v="0"/>
    <n v="30"/>
    <x v="5"/>
    <m/>
    <x v="4"/>
    <m/>
    <s v="COLQUIRI"/>
    <m/>
    <m/>
    <x v="143"/>
    <s v="CMB/EMC/O.CIV-ADQ/022/2024"/>
    <n v="31300"/>
    <n v="1"/>
    <s v=" "/>
    <n v="0"/>
    <n v="1"/>
    <m/>
    <n v="0"/>
    <m/>
    <m/>
    <n v="1"/>
    <n v="0"/>
    <n v="0"/>
    <n v="0"/>
    <n v="0"/>
    <n v="-1"/>
    <d v="1899-12-30T00:00:00"/>
    <m/>
    <m/>
    <m/>
    <m/>
    <m/>
    <m/>
    <n v="0"/>
    <n v="0"/>
    <n v="0"/>
    <n v="0"/>
    <m/>
    <m/>
    <m/>
    <x v="0"/>
    <m/>
    <m/>
    <m/>
    <m/>
    <s v="L"/>
    <m/>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m/>
    <s v="COLQUIRI"/>
    <m/>
    <m/>
    <x v="144"/>
    <s v="CMB/EMC/O.CIV-ADQ/023/2024"/>
    <n v="34600"/>
    <n v="1"/>
    <s v=" "/>
    <n v="0"/>
    <n v="1"/>
    <m/>
    <n v="0"/>
    <m/>
    <m/>
    <n v="1"/>
    <n v="0"/>
    <n v="0"/>
    <n v="0"/>
    <n v="0"/>
    <n v="0"/>
    <d v="1899-12-30T00:00:00"/>
    <m/>
    <m/>
    <m/>
    <m/>
    <m/>
    <m/>
    <n v="0"/>
    <n v="0"/>
    <n v="0"/>
    <n v="0"/>
    <m/>
    <m/>
    <m/>
    <x v="0"/>
    <m/>
    <m/>
    <m/>
    <m/>
    <s v="L"/>
    <m/>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20"/>
    <x v="7"/>
    <x v="3"/>
    <m/>
    <x v="9"/>
    <x v="5"/>
    <x v="9"/>
    <x v="18"/>
    <x v="9"/>
    <m/>
    <x v="18"/>
    <x v="4"/>
    <x v="16"/>
    <x v="0"/>
    <n v="30"/>
    <x v="5"/>
    <m/>
    <x v="4"/>
    <m/>
    <s v="COLQUIRI"/>
    <m/>
    <m/>
    <x v="145"/>
    <s v="CMB/EMC/O.CIV-ADQ/024/2024"/>
    <n v="25900"/>
    <n v="1"/>
    <s v=" "/>
    <s v="SERVICIO"/>
    <n v="1"/>
    <m/>
    <n v="0"/>
    <m/>
    <m/>
    <n v="1"/>
    <n v="0"/>
    <n v="0"/>
    <n v="0"/>
    <n v="0"/>
    <e v="#REF!"/>
    <d v="1899-12-30T00:00:00"/>
    <m/>
    <m/>
    <m/>
    <m/>
    <m/>
    <m/>
    <n v="0"/>
    <n v="0"/>
    <n v="0"/>
    <n v="0"/>
    <m/>
    <m/>
    <m/>
    <x v="0"/>
    <m/>
    <m/>
    <m/>
    <m/>
    <s v="L"/>
    <m/>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20"/>
    <x v="7"/>
    <x v="3"/>
    <m/>
    <x v="9"/>
    <x v="5"/>
    <x v="9"/>
    <x v="18"/>
    <x v="9"/>
    <m/>
    <x v="18"/>
    <x v="4"/>
    <x v="16"/>
    <x v="0"/>
    <n v="30"/>
    <x v="5"/>
    <m/>
    <x v="4"/>
    <m/>
    <s v="COLQUIRI"/>
    <m/>
    <m/>
    <x v="146"/>
    <s v="CMB/EMC/O.CIV-ADQ/024/2024"/>
    <n v="25900"/>
    <n v="1"/>
    <s v=" "/>
    <s v="SERVICIO"/>
    <n v="1"/>
    <m/>
    <n v="0"/>
    <m/>
    <m/>
    <n v="1"/>
    <n v="0"/>
    <n v="0"/>
    <n v="0"/>
    <n v="0"/>
    <n v="-2"/>
    <d v="1899-12-30T00:00:00"/>
    <m/>
    <m/>
    <m/>
    <m/>
    <m/>
    <m/>
    <n v="0"/>
    <n v="0"/>
    <n v="0"/>
    <n v="0"/>
    <m/>
    <m/>
    <m/>
    <x v="0"/>
    <m/>
    <m/>
    <m/>
    <m/>
    <s v="L"/>
    <m/>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m/>
    <s v="COLQUIRI"/>
    <m/>
    <m/>
    <x v="147"/>
    <s v="ADQ. MANTTO Y SERV. 44/2024"/>
    <n v="34600"/>
    <n v="1"/>
    <s v=" "/>
    <s v="PIEZA"/>
    <n v="1"/>
    <m/>
    <n v="0"/>
    <m/>
    <m/>
    <n v="1"/>
    <n v="0"/>
    <n v="0"/>
    <n v="0"/>
    <n v="0"/>
    <n v="-1"/>
    <d v="1899-12-30T00:00:00"/>
    <m/>
    <m/>
    <m/>
    <m/>
    <m/>
    <m/>
    <n v="0"/>
    <n v="0"/>
    <n v="0"/>
    <n v="0"/>
    <m/>
    <m/>
    <m/>
    <x v="0"/>
    <m/>
    <m/>
    <m/>
    <m/>
    <s v="L"/>
    <m/>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m/>
    <s v="COLQUIRI"/>
    <m/>
    <m/>
    <x v="148"/>
    <s v="ADQ. MANTTO Y SERV. 40/2024"/>
    <n v="39800"/>
    <n v="1"/>
    <s v=" "/>
    <n v="0"/>
    <n v="1"/>
    <m/>
    <n v="0"/>
    <m/>
    <m/>
    <n v="1"/>
    <n v="0"/>
    <n v="0"/>
    <n v="0"/>
    <n v="0"/>
    <n v="-3"/>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e v="#REF!"/>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875"/>
    <m/>
    <n v="0"/>
    <m/>
    <m/>
    <m/>
    <n v="0"/>
    <n v="0"/>
    <n v="0"/>
    <n v="0"/>
    <n v="-878"/>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1"/>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s v="15-0517-00-568956-0-E"/>
    <m/>
    <n v="176252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95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
    <m/>
    <n v="0"/>
    <m/>
    <m/>
    <n v="1"/>
    <n v="0"/>
    <n v="0"/>
    <n v="0"/>
    <n v="0"/>
    <n v="-1"/>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
    <m/>
    <n v="0"/>
    <m/>
    <m/>
    <n v="1"/>
    <n v="0"/>
    <n v="0"/>
    <n v="0"/>
    <n v="0"/>
    <n v="-1"/>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
    <m/>
    <n v="0"/>
    <m/>
    <m/>
    <n v="1"/>
    <n v="0"/>
    <n v="0"/>
    <n v="0"/>
    <n v="0"/>
    <n v="-1"/>
    <d v="1899-12-30T00:00:00"/>
    <m/>
    <m/>
    <m/>
    <m/>
    <m/>
    <m/>
    <n v="0"/>
    <n v="0"/>
    <n v="0"/>
    <n v="0"/>
    <m/>
    <m/>
    <m/>
    <x v="0"/>
    <m/>
    <m/>
    <m/>
    <m/>
    <s v="L"/>
    <m/>
    <s v="OC"/>
    <m/>
    <s v="15-0517-00-568733-0-E"/>
    <m/>
    <n v="1748511"/>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32"/>
    <n v="0"/>
    <n v="0"/>
    <n v="0"/>
    <n v="0"/>
    <n v="0"/>
    <d v="1899-12-30T00:00:00"/>
    <m/>
    <m/>
    <m/>
    <m/>
    <m/>
    <m/>
    <n v="0"/>
    <n v="0"/>
    <n v="0"/>
    <n v="0"/>
    <m/>
    <m/>
    <m/>
    <x v="0"/>
    <m/>
    <m/>
    <m/>
    <m/>
    <s v="L"/>
    <m/>
    <s v="OC"/>
    <m/>
    <s v="15-0517-00-568733-0-E"/>
    <m/>
    <n v="1748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250"/>
    <n v="0"/>
    <n v="0"/>
    <n v="0"/>
    <n v="0"/>
    <n v="0"/>
    <d v="1899-12-30T00:00:00"/>
    <m/>
    <m/>
    <m/>
    <m/>
    <m/>
    <m/>
    <n v="0"/>
    <n v="0"/>
    <n v="0"/>
    <n v="0"/>
    <m/>
    <m/>
    <m/>
    <x v="0"/>
    <m/>
    <m/>
    <m/>
    <s v="GASTO"/>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700"/>
    <n v="0"/>
    <n v="0"/>
    <n v="0"/>
    <n v="0"/>
    <n v="0"/>
    <d v="1899-12-30T00:00:00"/>
    <m/>
    <m/>
    <m/>
    <m/>
    <m/>
    <m/>
    <n v="0"/>
    <n v="0"/>
    <n v="0"/>
    <n v="0"/>
    <m/>
    <m/>
    <m/>
    <x v="0"/>
    <m/>
    <m/>
    <m/>
    <s v="GASTO"/>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00"/>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0"/>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00"/>
    <n v="0"/>
    <n v="0"/>
    <n v="0"/>
    <n v="0"/>
    <n v="0"/>
    <d v="1899-12-30T00:00:00"/>
    <m/>
    <m/>
    <m/>
    <m/>
    <m/>
    <m/>
    <n v="0"/>
    <n v="0"/>
    <n v="0"/>
    <n v="0"/>
    <m/>
    <m/>
    <m/>
    <x v="0"/>
    <m/>
    <m/>
    <m/>
    <m/>
    <s v="L"/>
    <m/>
    <s v="OC"/>
    <m/>
    <s v="15-0517-00-572508-0-E "/>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I"/>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s v="-"/>
    <s v="-"/>
    <m/>
    <s v="-"/>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I"/>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s v="ABR"/>
    <m/>
    <m/>
    <s v="GASTO"/>
    <s v="L"/>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n v="98"/>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m/>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n v="5941"/>
    <n v="5321"/>
    <m/>
    <x v="0"/>
    <s v="DIC"/>
    <m/>
    <m/>
    <m/>
    <s v="L"/>
    <s v="NORMAL"/>
    <s v="OC"/>
    <n v="323867"/>
    <n v="1933924"/>
    <n v="2058577"/>
    <s v="15-0517-00-622709-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1"/>
    <d v="1899-12-30T00:00:00"/>
    <m/>
    <m/>
    <m/>
    <m/>
    <m/>
    <m/>
    <n v="0"/>
    <n v="0"/>
    <n v="0"/>
    <n v="0"/>
    <m/>
    <m/>
    <m/>
    <x v="0"/>
    <m/>
    <m/>
    <m/>
    <s v="GASTO"/>
    <s v="L"/>
    <s v="NORMAL"/>
    <s v="OC"/>
    <m/>
    <s v="15-0517-00-580539-0-E"/>
    <m/>
    <n v="17923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44"/>
    <n v="0"/>
    <n v="0"/>
    <n v="0"/>
    <n v="0"/>
    <n v="-1244"/>
    <d v="1899-12-30T00:00:00"/>
    <m/>
    <m/>
    <m/>
    <m/>
    <m/>
    <m/>
    <n v="0"/>
    <n v="0"/>
    <n v="0"/>
    <n v="0"/>
    <m/>
    <m/>
    <m/>
    <x v="0"/>
    <m/>
    <m/>
    <m/>
    <s v="GASTO"/>
    <s v="L"/>
    <m/>
    <s v="OC"/>
    <m/>
    <s v="15-0517-00-570062-0-E"/>
    <m/>
    <n v="17531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99"/>
    <n v="0"/>
    <n v="0"/>
    <n v="0"/>
    <n v="0"/>
    <n v="-1299"/>
    <d v="1899-12-30T00:00:00"/>
    <m/>
    <m/>
    <m/>
    <m/>
    <m/>
    <m/>
    <n v="0"/>
    <n v="0"/>
    <n v="0"/>
    <n v="0"/>
    <m/>
    <m/>
    <m/>
    <x v="0"/>
    <m/>
    <m/>
    <m/>
    <m/>
    <s v="L"/>
    <m/>
    <s v="OC"/>
    <m/>
    <s v="15-0517-00-570062-0-E"/>
    <m/>
    <n v="17531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50"/>
    <n v="0"/>
    <n v="0"/>
    <n v="0"/>
    <n v="0"/>
    <n v="-125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4"/>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DIC"/>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m/>
    <s v="OC"/>
    <n v="110"/>
    <s v="15-0517-00-570319-0-E"/>
    <m/>
    <n v="1754080"/>
    <m/>
    <n v="5008"/>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9"/>
    <n v="0"/>
    <n v="0"/>
    <n v="0"/>
    <n v="0"/>
    <n v="0"/>
    <d v="1899-12-30T00:00:00"/>
    <m/>
    <m/>
    <m/>
    <m/>
    <m/>
    <m/>
    <n v="0"/>
    <n v="0"/>
    <n v="0"/>
    <n v="0"/>
    <m/>
    <m/>
    <m/>
    <x v="0"/>
    <m/>
    <m/>
    <m/>
    <s v="GASTO"/>
    <s v="L"/>
    <m/>
    <s v="OC"/>
    <n v="111"/>
    <s v="15-0517-00-570319-0-E"/>
    <m/>
    <n v="1754080"/>
    <m/>
    <n v="28000.66"/>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3"/>
    <m/>
    <n v="0"/>
    <m/>
    <m/>
    <n v="3"/>
    <n v="0"/>
    <n v="0"/>
    <n v="0"/>
    <n v="0"/>
    <n v="-3"/>
    <d v="1899-12-30T00:00:00"/>
    <m/>
    <m/>
    <m/>
    <m/>
    <m/>
    <m/>
    <n v="0"/>
    <n v="0"/>
    <n v="0"/>
    <n v="0"/>
    <m/>
    <m/>
    <m/>
    <x v="0"/>
    <m/>
    <m/>
    <m/>
    <m/>
    <s v="L"/>
    <m/>
    <s v="OC"/>
    <m/>
    <s v="15-0517-00-570321-0-E"/>
    <m/>
    <n v="17540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0321-0-E"/>
    <m/>
    <n v="17540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m/>
    <n v="6"/>
    <m/>
    <n v="0"/>
    <m/>
    <m/>
    <n v="6"/>
    <n v="0"/>
    <n v="0"/>
    <n v="0"/>
    <n v="0"/>
    <n v="-6"/>
    <d v="1899-12-30T00:00:00"/>
    <m/>
    <m/>
    <m/>
    <m/>
    <m/>
    <m/>
    <n v="0"/>
    <n v="0"/>
    <n v="0"/>
    <n v="0"/>
    <m/>
    <m/>
    <m/>
    <x v="0"/>
    <m/>
    <m/>
    <m/>
    <m/>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2"/>
    <d v="1899-12-30T00:00:00"/>
    <m/>
    <m/>
    <m/>
    <m/>
    <m/>
    <m/>
    <n v="0"/>
    <n v="0"/>
    <n v="0"/>
    <n v="0"/>
    <n v="4758"/>
    <n v="4179"/>
    <m/>
    <x v="0"/>
    <s v="MAY"/>
    <m/>
    <m/>
    <s v="GASTO"/>
    <s v="L"/>
    <s v="NORMAL"/>
    <s v="OC"/>
    <n v="337985"/>
    <n v="1912605"/>
    <m/>
    <s v="15-0517-00-617109-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0"/>
    <d v="1899-12-30T00:00:00"/>
    <m/>
    <m/>
    <m/>
    <m/>
    <m/>
    <m/>
    <n v="0"/>
    <n v="0"/>
    <n v="0"/>
    <n v="0"/>
    <m/>
    <m/>
    <m/>
    <x v="0"/>
    <s v="NOV"/>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0"/>
    <m/>
    <n v="0"/>
    <m/>
    <m/>
    <n v="10"/>
    <n v="0"/>
    <n v="0"/>
    <n v="0"/>
    <n v="0"/>
    <n v="0"/>
    <d v="1899-12-30T00:00:00"/>
    <m/>
    <m/>
    <m/>
    <m/>
    <m/>
    <m/>
    <n v="0"/>
    <n v="0"/>
    <n v="0"/>
    <n v="0"/>
    <m/>
    <m/>
    <m/>
    <x v="0"/>
    <m/>
    <m/>
    <m/>
    <s v="GASTO"/>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0"/>
    <m/>
    <n v="0"/>
    <m/>
    <m/>
    <n v="10"/>
    <n v="0"/>
    <n v="0"/>
    <n v="0"/>
    <n v="0"/>
    <n v="-10"/>
    <d v="1899-12-30T00:00:00"/>
    <m/>
    <m/>
    <m/>
    <m/>
    <m/>
    <m/>
    <n v="0"/>
    <n v="0"/>
    <n v="0"/>
    <n v="0"/>
    <m/>
    <m/>
    <m/>
    <x v="0"/>
    <m/>
    <m/>
    <m/>
    <s v="GASTO"/>
    <s v="L"/>
    <s v="NORMAL"/>
    <s v="OC"/>
    <m/>
    <s v="15-0517-00-570146-0-E"/>
    <m/>
    <n v="1772176"/>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s v="GASTO"/>
    <s v="L"/>
    <s v="NORMAL"/>
    <s v="OC"/>
    <m/>
    <s v="15-0517-00-570146-0-E"/>
    <m/>
    <n v="1772176"/>
    <m/>
    <n v="0"/>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2"/>
    <d v="1899-12-30T00:00:00"/>
    <m/>
    <m/>
    <m/>
    <m/>
    <m/>
    <m/>
    <n v="0"/>
    <n v="0"/>
    <n v="0"/>
    <n v="0"/>
    <m/>
    <m/>
    <m/>
    <x v="0"/>
    <m/>
    <m/>
    <m/>
    <m/>
    <s v="L"/>
    <m/>
    <s v="OC"/>
    <m/>
    <s v="15-0517-00-570326-0-E"/>
    <m/>
    <n v="17540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m/>
    <d v="1899-12-30T00:00:00"/>
    <m/>
    <m/>
    <m/>
    <m/>
    <m/>
    <m/>
    <n v="0"/>
    <n v="0"/>
    <n v="0"/>
    <n v="0"/>
    <m/>
    <m/>
    <m/>
    <x v="0"/>
    <m/>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2"/>
    <m/>
    <n v="0"/>
    <m/>
    <m/>
    <n v="12"/>
    <n v="0"/>
    <n v="0"/>
    <n v="0"/>
    <n v="0"/>
    <n v="-12"/>
    <d v="1899-12-30T00:00:00"/>
    <m/>
    <m/>
    <m/>
    <m/>
    <m/>
    <m/>
    <n v="0"/>
    <n v="0"/>
    <n v="0"/>
    <n v="0"/>
    <m/>
    <m/>
    <m/>
    <x v="0"/>
    <m/>
    <m/>
    <m/>
    <m/>
    <s v="L"/>
    <s v="EMERGENCIA"/>
    <s v="OC"/>
    <m/>
    <s v="15-0517-00-570833-0-E"/>
    <m/>
    <n v="17657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m/>
    <n v="0"/>
    <s v=" "/>
    <m/>
    <n v="0"/>
    <m/>
    <n v="0"/>
    <m/>
    <m/>
    <n v="0"/>
    <n v="0"/>
    <n v="0"/>
    <n v="0"/>
    <n v="0"/>
    <m/>
    <d v="1899-12-30T00:00:00"/>
    <m/>
    <m/>
    <m/>
    <m/>
    <m/>
    <m/>
    <n v="0"/>
    <n v="0"/>
    <n v="0"/>
    <n v="0"/>
    <m/>
    <m/>
    <m/>
    <x v="0"/>
    <m/>
    <m/>
    <m/>
    <m/>
    <s v="L"/>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n v="4604"/>
    <d v="2015-09-01T00:00:00"/>
    <x v="0"/>
    <m/>
    <m/>
    <m/>
    <s v="INV"/>
    <s v="I"/>
    <s v="NORMAL"/>
    <s v="OC"/>
    <m/>
    <m/>
    <m/>
    <s v="15-0517-00--0-E"/>
    <m/>
    <s v="CARTA DE CREDIT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60"/>
    <m/>
    <n v="0"/>
    <m/>
    <m/>
    <n v="60"/>
    <n v="0"/>
    <n v="0"/>
    <n v="0"/>
    <n v="0"/>
    <n v="-60"/>
    <d v="1899-12-30T00:00:00"/>
    <m/>
    <m/>
    <m/>
    <m/>
    <m/>
    <m/>
    <n v="0"/>
    <n v="0"/>
    <n v="0"/>
    <n v="0"/>
    <m/>
    <n v="4605"/>
    <d v="2015-09-01T00:00:00"/>
    <x v="0"/>
    <m/>
    <m/>
    <m/>
    <s v="INV"/>
    <s v="I"/>
    <s v="NORMAL"/>
    <s v="OC"/>
    <m/>
    <m/>
    <m/>
    <s v="15-0517-00--0-E"/>
    <m/>
    <s v="VENTA DE DIVISA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n v="4845"/>
    <d v="2015-11-04T00:00:00"/>
    <x v="0"/>
    <m/>
    <m/>
    <m/>
    <s v="INV"/>
    <s v="I"/>
    <s v="NORMAL"/>
    <s v="OC"/>
    <m/>
    <m/>
    <m/>
    <s v="15-0517-00--0-E"/>
    <m/>
    <s v="COMISIONES BCB"/>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165"/>
    <m/>
    <n v="0"/>
    <m/>
    <m/>
    <n v="165"/>
    <n v="0"/>
    <n v="0"/>
    <n v="0"/>
    <n v="0"/>
    <n v="-165"/>
    <d v="1899-12-30T00:00:00"/>
    <m/>
    <m/>
    <m/>
    <m/>
    <m/>
    <m/>
    <n v="0"/>
    <n v="0"/>
    <n v="0"/>
    <n v="0"/>
    <m/>
    <m/>
    <d v="2015-10-30T00:00:00"/>
    <x v="0"/>
    <m/>
    <m/>
    <m/>
    <s v="INV"/>
    <s v="I"/>
    <s v="NORMAL"/>
    <s v="OC"/>
    <m/>
    <m/>
    <m/>
    <s v="15-0517-00--0-E"/>
    <m/>
    <s v="ENVIO DOCUMENTACION Y GIRO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d v="2015-10-30T00:00:00"/>
    <x v="0"/>
    <m/>
    <m/>
    <m/>
    <s v="INV"/>
    <s v="I"/>
    <s v="NORMAL"/>
    <s v="OC"/>
    <m/>
    <m/>
    <m/>
    <s v="15-0517-00--0-E"/>
    <m/>
    <s v="LIQUIDACION ADUANA"/>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d v="2015-11-30T00:00:00"/>
    <x v="0"/>
    <m/>
    <m/>
    <m/>
    <s v="INV"/>
    <s v="I"/>
    <s v="NORMAL"/>
    <s v="OC"/>
    <m/>
    <m/>
    <m/>
    <s v="15-0517-00--0-E"/>
    <m/>
    <s v="ALMACENAMIENTO ADUANA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321620.06034482759"/>
    <n v="0"/>
    <d v="1899-12-30T00:00:00"/>
    <m/>
    <m/>
    <m/>
    <m/>
    <m/>
    <m/>
    <n v="0"/>
    <n v="0"/>
    <n v="0"/>
    <n v="0"/>
    <m/>
    <m/>
    <m/>
    <x v="0"/>
    <s v="SEP"/>
    <m/>
    <m/>
    <s v="INV"/>
    <s v="I"/>
    <s v="NORMAL"/>
    <s v="OC"/>
    <m/>
    <m/>
    <m/>
    <s v="15-0517-00--0-E"/>
    <m/>
    <s v="INGRESO ALMACEN"/>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0"/>
    <n v="0"/>
    <n v="0"/>
    <n v="0"/>
    <n v="0"/>
    <n v="0"/>
    <d v="1899-12-30T00:00:00"/>
    <m/>
    <m/>
    <m/>
    <m/>
    <m/>
    <m/>
    <n v="0"/>
    <n v="0"/>
    <n v="0"/>
    <n v="0"/>
    <m/>
    <m/>
    <m/>
    <x v="0"/>
    <s v="DIC"/>
    <m/>
    <m/>
    <s v="INV"/>
    <s v="I"/>
    <s v="NORMAL"/>
    <s v="OC"/>
    <m/>
    <m/>
    <m/>
    <s v="15-0517-00--0-E"/>
    <m/>
    <s v="TRANSPORTE A COLQUIRI"/>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n v="5283"/>
    <d v="2016-02-11T00:00:00"/>
    <x v="0"/>
    <m/>
    <m/>
    <m/>
    <s v="INV"/>
    <s v="I"/>
    <s v="NORMAL"/>
    <s v="OC"/>
    <m/>
    <m/>
    <m/>
    <s v="15-0517-00--0-E"/>
    <m/>
    <s v="COMISIONES BCB"/>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d v="2016-03-07T00:00:00"/>
    <x v="0"/>
    <m/>
    <m/>
    <m/>
    <s v="INV"/>
    <s v="I"/>
    <s v="NORMAL"/>
    <s v="OC"/>
    <m/>
    <m/>
    <m/>
    <s v="15-0517-00--0-E"/>
    <m/>
    <s v="LIQUIDACION ADUANA"/>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d v="2016-03-07T00:00:00"/>
    <x v="0"/>
    <m/>
    <m/>
    <m/>
    <s v="INV"/>
    <s v="I"/>
    <s v="NORMAL"/>
    <s v="OC"/>
    <m/>
    <m/>
    <m/>
    <s v="15-0517-00--0-E"/>
    <m/>
    <s v="DESADUANIZACION MOTOR"/>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0"/>
    <d v="1899-12-30T00:00:00"/>
    <m/>
    <m/>
    <m/>
    <m/>
    <m/>
    <m/>
    <n v="0"/>
    <n v="0"/>
    <n v="0"/>
    <n v="0"/>
    <m/>
    <m/>
    <d v="2016-03-07T00:00:00"/>
    <x v="0"/>
    <m/>
    <m/>
    <m/>
    <s v="INV"/>
    <s v="I"/>
    <s v="NORMAL"/>
    <s v="OC"/>
    <m/>
    <m/>
    <m/>
    <s v="15-0517-00--0-E"/>
    <m/>
    <s v="ALMACENAMIENTO ADUANA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d v="2016-03-07T00:00:00"/>
    <x v="0"/>
    <m/>
    <m/>
    <m/>
    <s v="INV"/>
    <s v="I"/>
    <s v="NORMAL"/>
    <s v="OC"/>
    <m/>
    <m/>
    <m/>
    <s v="15-0517-00--0-E"/>
    <m/>
    <s v="OTROS GASTOS"/>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4"/>
    <n v="0"/>
    <n v="0"/>
    <n v="0"/>
    <n v="0"/>
    <n v="0"/>
    <d v="1899-12-30T00:00:00"/>
    <m/>
    <m/>
    <m/>
    <m/>
    <m/>
    <m/>
    <n v="0"/>
    <n v="0"/>
    <n v="0"/>
    <n v="0"/>
    <m/>
    <n v="4606"/>
    <d v="2015-09-01T00:00:00"/>
    <x v="0"/>
    <m/>
    <m/>
    <m/>
    <s v="INV"/>
    <s v="I"/>
    <s v="NORMAL"/>
    <s v="OC"/>
    <m/>
    <m/>
    <m/>
    <s v="15-0517-00--0-E"/>
    <m/>
    <s v="PAGO CARTA DE CREDITO"/>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14"/>
    <n v="0"/>
    <n v="0"/>
    <n v="0"/>
    <n v="0"/>
    <n v="0"/>
    <d v="1899-12-30T00:00:00"/>
    <m/>
    <m/>
    <m/>
    <m/>
    <m/>
    <m/>
    <n v="0"/>
    <n v="0"/>
    <n v="0"/>
    <n v="0"/>
    <m/>
    <n v="4607"/>
    <d v="2015-09-01T00:00:00"/>
    <x v="0"/>
    <m/>
    <m/>
    <m/>
    <s v="INV"/>
    <s v="I"/>
    <s v="NORMAL"/>
    <s v="OC"/>
    <m/>
    <m/>
    <m/>
    <s v="15-0517-00--0-E"/>
    <m/>
    <s v="COMISION EMISION CARTA DE CREDITO BCB"/>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14"/>
    <n v="0"/>
    <n v="0"/>
    <n v="0"/>
    <n v="0"/>
    <n v="0"/>
    <d v="2016-05-20T00:00:00"/>
    <m/>
    <m/>
    <m/>
    <m/>
    <m/>
    <m/>
    <n v="-42510"/>
    <n v="0"/>
    <n v="0"/>
    <n v="0"/>
    <m/>
    <m/>
    <m/>
    <x v="0"/>
    <m/>
    <m/>
    <m/>
    <s v="INV"/>
    <s v="I"/>
    <s v="NORMAL"/>
    <s v="OC"/>
    <m/>
    <m/>
    <m/>
    <s v="15-0517-00--0-E"/>
    <m/>
    <s v="AMPLIACION GG111/2015 28/12/2015"/>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30"/>
    <n v="0"/>
    <n v="0"/>
    <n v="0"/>
    <n v="0"/>
    <n v="0"/>
    <d v="2016-05-20T00:00:00"/>
    <m/>
    <m/>
    <m/>
    <m/>
    <m/>
    <m/>
    <n v="-42510"/>
    <n v="0"/>
    <n v="0"/>
    <n v="0"/>
    <m/>
    <n v="5553"/>
    <d v="2016-04-12T00:00:00"/>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20"/>
    <n v="0"/>
    <n v="0"/>
    <n v="0"/>
    <n v="0"/>
    <n v="0"/>
    <d v="2016-05-20T00:00:00"/>
    <m/>
    <m/>
    <m/>
    <m/>
    <m/>
    <m/>
    <n v="-42510"/>
    <n v="0"/>
    <n v="0"/>
    <n v="0"/>
    <m/>
    <m/>
    <m/>
    <x v="0"/>
    <s v="JUN"/>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30"/>
    <n v="0"/>
    <n v="0"/>
    <n v="0"/>
    <n v="0"/>
    <n v="0"/>
    <d v="1899-12-30T00:00:00"/>
    <m/>
    <m/>
    <m/>
    <m/>
    <m/>
    <m/>
    <n v="0"/>
    <n v="0"/>
    <n v="0"/>
    <n v="0"/>
    <m/>
    <m/>
    <m/>
    <x v="0"/>
    <s v="JUN"/>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4"/>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5"/>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2"/>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m/>
    <n v="0"/>
    <n v="0"/>
    <s v=" "/>
    <n v="0"/>
    <n v="0"/>
    <m/>
    <n v="0"/>
    <m/>
    <m/>
    <n v="250"/>
    <n v="0"/>
    <n v="0"/>
    <n v="0"/>
    <n v="0"/>
    <n v="0"/>
    <d v="1899-12-30T00:00:00"/>
    <m/>
    <m/>
    <m/>
    <m/>
    <m/>
    <m/>
    <n v="0"/>
    <n v="0"/>
    <n v="0"/>
    <n v="0"/>
    <m/>
    <m/>
    <m/>
    <x v="0"/>
    <m/>
    <m/>
    <m/>
    <s v="INV"/>
    <s v="I"/>
    <s v="NORMAL"/>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16"/>
    <n v="0"/>
    <n v="0"/>
    <n v="0"/>
    <n v="0"/>
    <n v="0"/>
    <d v="1899-12-30T00:00:00"/>
    <m/>
    <m/>
    <m/>
    <m/>
    <m/>
    <m/>
    <n v="0"/>
    <n v="0"/>
    <n v="0"/>
    <n v="0"/>
    <m/>
    <m/>
    <m/>
    <x v="0"/>
    <m/>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s v="ABR"/>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s v="ABR"/>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s v="ABR"/>
    <m/>
    <m/>
    <m/>
    <s v="L"/>
    <m/>
    <s v="OC"/>
    <m/>
    <s v="15-0517-00-570122-0-E"/>
    <m/>
    <n v="175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30"/>
    <n v="0"/>
    <n v="0"/>
    <n v="0"/>
    <n v="0"/>
    <n v="-30"/>
    <d v="2015-12-31T00:00:00"/>
    <m/>
    <m/>
    <m/>
    <m/>
    <m/>
    <m/>
    <n v="-42369"/>
    <n v="0"/>
    <n v="0"/>
    <n v="0"/>
    <n v="4721"/>
    <n v="4170"/>
    <m/>
    <x v="0"/>
    <s v="MAY"/>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32"/>
    <n v="0"/>
    <n v="0"/>
    <n v="0"/>
    <n v="0"/>
    <n v="-62"/>
    <d v="2015-12-31T00:00:00"/>
    <m/>
    <m/>
    <m/>
    <m/>
    <m/>
    <m/>
    <n v="-42369"/>
    <n v="0"/>
    <n v="0"/>
    <n v="0"/>
    <n v="4873"/>
    <n v="4309"/>
    <m/>
    <x v="0"/>
    <s v="JUN"/>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16"/>
    <n v="0"/>
    <n v="0"/>
    <n v="0"/>
    <n v="0"/>
    <n v="-78"/>
    <d v="2015-12-31T00:00:00"/>
    <m/>
    <m/>
    <m/>
    <m/>
    <m/>
    <m/>
    <n v="-42369"/>
    <n v="0"/>
    <n v="0"/>
    <n v="0"/>
    <n v="4987"/>
    <n v="4426"/>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16"/>
    <n v="0"/>
    <n v="0"/>
    <n v="0"/>
    <n v="0"/>
    <n v="-94"/>
    <d v="2015-12-31T00:00:00"/>
    <m/>
    <m/>
    <m/>
    <m/>
    <m/>
    <m/>
    <n v="-42369"/>
    <n v="0"/>
    <n v="0"/>
    <n v="0"/>
    <n v="5118"/>
    <n v="4530"/>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3"/>
    <n v="0"/>
    <n v="0"/>
    <n v="0"/>
    <n v="0"/>
    <n v="-97"/>
    <d v="1899-12-30T00:00:00"/>
    <m/>
    <m/>
    <m/>
    <m/>
    <m/>
    <m/>
    <n v="0"/>
    <n v="0"/>
    <n v="0"/>
    <n v="0"/>
    <n v="5309"/>
    <n v="4716"/>
    <m/>
    <x v="0"/>
    <s v="AGO"/>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0"/>
    <n v="0"/>
    <n v="0"/>
    <n v="0"/>
    <n v="0"/>
    <n v="-97"/>
    <d v="1899-12-30T00:00:00"/>
    <m/>
    <m/>
    <m/>
    <m/>
    <m/>
    <m/>
    <n v="0"/>
    <n v="0"/>
    <n v="0"/>
    <n v="0"/>
    <n v="5381"/>
    <n v="4778"/>
    <m/>
    <x v="0"/>
    <s v="SEP"/>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6"/>
    <n v="0"/>
    <n v="0"/>
    <n v="0"/>
    <n v="0"/>
    <n v="-103"/>
    <d v="1899-12-30T00:00:00"/>
    <m/>
    <m/>
    <m/>
    <m/>
    <m/>
    <m/>
    <n v="0"/>
    <n v="0"/>
    <n v="0"/>
    <n v="0"/>
    <n v="5483"/>
    <n v="4981"/>
    <m/>
    <x v="0"/>
    <s v="OCT"/>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2"/>
    <n v="0"/>
    <n v="0"/>
    <n v="0"/>
    <n v="0"/>
    <n v="-105"/>
    <d v="1899-12-30T00:00:00"/>
    <m/>
    <m/>
    <m/>
    <m/>
    <m/>
    <m/>
    <n v="0"/>
    <n v="0"/>
    <n v="0"/>
    <n v="0"/>
    <n v="5667"/>
    <n v="5070"/>
    <m/>
    <x v="0"/>
    <s v="NOV"/>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6"/>
    <n v="0"/>
    <n v="0"/>
    <n v="0"/>
    <n v="0"/>
    <n v="-111"/>
    <d v="1899-12-30T00:00:00"/>
    <m/>
    <m/>
    <m/>
    <m/>
    <m/>
    <m/>
    <n v="0"/>
    <n v="0"/>
    <n v="0"/>
    <n v="0"/>
    <m/>
    <m/>
    <m/>
    <x v="0"/>
    <s v="DIC"/>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8"/>
    <n v="0"/>
    <n v="0"/>
    <n v="0"/>
    <n v="0"/>
    <n v="-8"/>
    <d v="1899-12-30T00:00:00"/>
    <m/>
    <m/>
    <m/>
    <m/>
    <m/>
    <m/>
    <n v="0"/>
    <n v="0"/>
    <n v="0"/>
    <n v="0"/>
    <n v="4721"/>
    <n v="4170"/>
    <m/>
    <x v="0"/>
    <s v="MAY"/>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4"/>
    <m/>
    <n v="0"/>
    <m/>
    <m/>
    <n v="4"/>
    <n v="0"/>
    <n v="0"/>
    <n v="0"/>
    <n v="0"/>
    <n v="-12"/>
    <d v="1899-12-30T00:00:00"/>
    <m/>
    <m/>
    <m/>
    <m/>
    <m/>
    <m/>
    <n v="0"/>
    <n v="0"/>
    <n v="0"/>
    <n v="0"/>
    <n v="4873"/>
    <n v="4309"/>
    <m/>
    <x v="0"/>
    <s v="JUN"/>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0"/>
    <n v="0"/>
    <n v="0"/>
    <n v="0"/>
    <n v="0"/>
    <n v="-12"/>
    <d v="1899-12-30T00:00:00"/>
    <m/>
    <m/>
    <m/>
    <m/>
    <m/>
    <m/>
    <n v="0"/>
    <n v="0"/>
    <n v="0"/>
    <n v="0"/>
    <n v="4987"/>
    <n v="4426"/>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5"/>
    <n v="0"/>
    <n v="0"/>
    <n v="0"/>
    <n v="0"/>
    <n v="-17"/>
    <d v="1899-12-30T00:00:00"/>
    <m/>
    <m/>
    <m/>
    <m/>
    <m/>
    <m/>
    <n v="0"/>
    <n v="0"/>
    <n v="0"/>
    <n v="0"/>
    <n v="5118"/>
    <n v="4530"/>
    <m/>
    <x v="0"/>
    <s v="JUL"/>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5"/>
    <n v="0"/>
    <n v="0"/>
    <n v="0"/>
    <n v="0"/>
    <n v="-22"/>
    <d v="1899-12-30T00:00:00"/>
    <m/>
    <m/>
    <m/>
    <m/>
    <m/>
    <m/>
    <n v="0"/>
    <n v="0"/>
    <n v="0"/>
    <n v="0"/>
    <n v="5309"/>
    <n v="4716"/>
    <m/>
    <x v="0"/>
    <s v="AGO"/>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5"/>
    <n v="0"/>
    <n v="0"/>
    <n v="0"/>
    <n v="0"/>
    <n v="-27"/>
    <d v="1899-12-30T00:00:00"/>
    <m/>
    <m/>
    <m/>
    <m/>
    <m/>
    <m/>
    <n v="0"/>
    <n v="0"/>
    <n v="0"/>
    <n v="0"/>
    <n v="5381"/>
    <n v="4778"/>
    <m/>
    <x v="0"/>
    <s v="SEP"/>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4"/>
    <n v="0"/>
    <n v="0"/>
    <n v="0"/>
    <n v="0"/>
    <n v="-31"/>
    <d v="1899-12-30T00:00:00"/>
    <m/>
    <m/>
    <m/>
    <m/>
    <m/>
    <m/>
    <n v="0"/>
    <n v="0"/>
    <n v="0"/>
    <n v="0"/>
    <n v="5483"/>
    <n v="4981"/>
    <m/>
    <x v="0"/>
    <s v="OCT"/>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6"/>
    <n v="0"/>
    <n v="0"/>
    <n v="0"/>
    <n v="0"/>
    <n v="-37"/>
    <d v="1899-12-30T00:00:00"/>
    <m/>
    <m/>
    <m/>
    <m/>
    <m/>
    <m/>
    <n v="0"/>
    <n v="0"/>
    <n v="0"/>
    <n v="0"/>
    <n v="5667"/>
    <n v="5070"/>
    <m/>
    <x v="0"/>
    <s v="NOV"/>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s v="SERV"/>
    <n v="0"/>
    <m/>
    <n v="0"/>
    <m/>
    <m/>
    <n v="0"/>
    <n v="0"/>
    <n v="0"/>
    <n v="0"/>
    <n v="0"/>
    <n v="-37"/>
    <d v="1899-12-30T00:00:00"/>
    <m/>
    <m/>
    <m/>
    <m/>
    <m/>
    <m/>
    <n v="0"/>
    <n v="0"/>
    <n v="0"/>
    <n v="0"/>
    <m/>
    <m/>
    <m/>
    <x v="0"/>
    <s v="DIC"/>
    <m/>
    <m/>
    <m/>
    <s v="L"/>
    <s v="NORMAL"/>
    <s v="OC"/>
    <n v="314988"/>
    <n v="1772184"/>
    <m/>
    <s v="15-0517-00-571237-0-E "/>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80540-0-E"/>
    <m/>
    <n v="17923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s v="NORMAL"/>
    <s v="OC"/>
    <m/>
    <s v="15-0517-00-580540-0-E"/>
    <m/>
    <n v="17923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s v="GASTO"/>
    <s v="L"/>
    <m/>
    <s v="OC"/>
    <n v="79"/>
    <s v="15-0517-00-570302-0-E"/>
    <m/>
    <n v="17540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1"/>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s v="NORMAL"/>
    <s v="OC"/>
    <m/>
    <s v="15-0517-00-568958-0-E"/>
    <m/>
    <n v="1765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m/>
    <m/>
    <s v="15-0517-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s v="GASTO"/>
    <s v="L"/>
    <m/>
    <s v="OC"/>
    <m/>
    <n v="1751220"/>
    <n v="1751224"/>
    <s v="15-0517-00-569500-0-E"/>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s v=" --"/>
    <d v="1899-12-30T00:00:00"/>
    <m/>
    <m/>
    <m/>
    <m/>
    <m/>
    <m/>
    <n v="0"/>
    <n v="0"/>
    <n v="0"/>
    <n v="0"/>
    <m/>
    <m/>
    <m/>
    <x v="0"/>
    <m/>
    <m/>
    <m/>
    <m/>
    <s v="L"/>
    <s v="NORMAL"/>
    <s v="OC"/>
    <m/>
    <s v="15-0517-00-569496-0-E"/>
    <m/>
    <n v="1776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0308-0-E"/>
    <m/>
    <n v="17540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0308-0-E"/>
    <m/>
    <n v="17540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0834-0-E"/>
    <m/>
    <n v="1762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5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8"/>
    <n v="0"/>
    <n v="0"/>
    <n v="0"/>
    <n v="0"/>
    <n v="0"/>
    <d v="1899-12-30T00:00:00"/>
    <m/>
    <m/>
    <m/>
    <m/>
    <m/>
    <m/>
    <n v="0"/>
    <n v="0"/>
    <n v="0"/>
    <n v="0"/>
    <m/>
    <m/>
    <m/>
    <x v="0"/>
    <m/>
    <m/>
    <m/>
    <m/>
    <s v="L"/>
    <m/>
    <s v="OC"/>
    <m/>
    <s v="15-0517-00-572606-0-E"/>
    <m/>
    <n v="17625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46"/>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47"/>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48"/>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49"/>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50"/>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51"/>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552"/>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553"/>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554"/>
    <m/>
    <m/>
  </r>
  <r>
    <x v="0"/>
    <x v="143"/>
    <x v="0"/>
    <s v="COTIZACION"/>
    <m/>
    <m/>
    <s v="CO42-CRISTHIAN VILLEGAS"/>
    <x v="30"/>
    <e v="#N/A"/>
    <x v="10"/>
    <x v="16"/>
    <x v="138"/>
    <m/>
    <m/>
    <x v="0"/>
    <m/>
    <x v="148"/>
    <m/>
    <x v="48"/>
    <x v="18"/>
    <x v="10"/>
    <x v="2"/>
    <x v="0"/>
    <x v="15"/>
    <x v="5"/>
    <x v="50"/>
    <x v="0"/>
    <x v="3"/>
    <x v="2"/>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5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5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6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40"/>
    <d v="1899-12-30T00:00:00"/>
    <m/>
    <m/>
    <m/>
    <m/>
    <m/>
    <m/>
    <n v="0"/>
    <n v="0"/>
    <n v="0"/>
    <n v="0"/>
    <m/>
    <m/>
    <m/>
    <x v="0"/>
    <m/>
    <m/>
    <m/>
    <m/>
    <s v="L"/>
    <m/>
    <s v="OC"/>
    <m/>
    <s v="15-0517-00-572606-0-E"/>
    <m/>
    <n v="17626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40"/>
    <d v="1899-12-30T00:00:00"/>
    <m/>
    <m/>
    <m/>
    <m/>
    <m/>
    <m/>
    <n v="0"/>
    <n v="0"/>
    <n v="0"/>
    <n v="0"/>
    <m/>
    <m/>
    <m/>
    <x v="0"/>
    <m/>
    <m/>
    <m/>
    <m/>
    <s v="L"/>
    <m/>
    <s v="OC"/>
    <m/>
    <s v="15-0517-00-572606-0-E"/>
    <m/>
    <n v="17626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30"/>
    <d v="1899-12-30T00:00:00"/>
    <m/>
    <m/>
    <m/>
    <m/>
    <m/>
    <m/>
    <n v="0"/>
    <n v="0"/>
    <n v="0"/>
    <n v="0"/>
    <m/>
    <m/>
    <m/>
    <x v="0"/>
    <m/>
    <m/>
    <m/>
    <m/>
    <s v="L"/>
    <m/>
    <s v="OC"/>
    <m/>
    <s v="15-0517-00-572606-0-E"/>
    <m/>
    <n v="17626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30"/>
    <d v="1899-12-30T00:00:00"/>
    <m/>
    <m/>
    <m/>
    <m/>
    <m/>
    <m/>
    <n v="0"/>
    <n v="0"/>
    <n v="0"/>
    <n v="0"/>
    <m/>
    <m/>
    <m/>
    <x v="0"/>
    <m/>
    <m/>
    <m/>
    <m/>
    <s v="L"/>
    <m/>
    <s v="OC"/>
    <m/>
    <s v="15-0517-00-572606-0-E"/>
    <m/>
    <n v="17626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40"/>
    <d v="1899-12-30T00:00:00"/>
    <m/>
    <m/>
    <m/>
    <m/>
    <m/>
    <m/>
    <n v="0"/>
    <n v="0"/>
    <n v="0"/>
    <n v="0"/>
    <m/>
    <m/>
    <m/>
    <x v="0"/>
    <m/>
    <m/>
    <m/>
    <m/>
    <s v="L"/>
    <m/>
    <s v="OC"/>
    <m/>
    <s v="15-0517-00-572606-0-E"/>
    <m/>
    <n v="17626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6"/>
    <n v="0"/>
    <n v="0"/>
    <n v="0"/>
    <n v="0"/>
    <n v="-26"/>
    <d v="1899-12-30T00:00:00"/>
    <m/>
    <m/>
    <m/>
    <m/>
    <m/>
    <m/>
    <n v="0"/>
    <n v="0"/>
    <n v="0"/>
    <n v="0"/>
    <m/>
    <m/>
    <m/>
    <x v="0"/>
    <m/>
    <m/>
    <m/>
    <m/>
    <s v="L"/>
    <m/>
    <s v="OC"/>
    <m/>
    <s v="15-0517-00-572606-0-E"/>
    <m/>
    <n v="17626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14"/>
    <d v="1899-12-30T00:00:00"/>
    <m/>
    <m/>
    <m/>
    <m/>
    <m/>
    <m/>
    <n v="0"/>
    <n v="0"/>
    <n v="0"/>
    <n v="0"/>
    <m/>
    <m/>
    <m/>
    <x v="0"/>
    <m/>
    <m/>
    <m/>
    <m/>
    <s v="L"/>
    <m/>
    <s v="OC"/>
    <m/>
    <s v="15-0517-00-572606-0-E"/>
    <m/>
    <n v="17626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15"/>
    <d v="1899-12-30T00:00:00"/>
    <m/>
    <m/>
    <m/>
    <m/>
    <m/>
    <m/>
    <n v="0"/>
    <n v="0"/>
    <n v="0"/>
    <n v="0"/>
    <m/>
    <m/>
    <m/>
    <x v="0"/>
    <m/>
    <m/>
    <m/>
    <m/>
    <s v="L"/>
    <m/>
    <s v="OC"/>
    <m/>
    <s v="15-0517-00-572606-0-E"/>
    <m/>
    <n v="17626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0"/>
    <n v="0"/>
    <n v="0"/>
    <n v="0"/>
    <n v="0"/>
    <n v="0"/>
    <d v="1899-12-30T00:00:00"/>
    <m/>
    <m/>
    <m/>
    <m/>
    <m/>
    <m/>
    <n v="0"/>
    <n v="0"/>
    <n v="0"/>
    <n v="0"/>
    <m/>
    <m/>
    <m/>
    <x v="0"/>
    <m/>
    <m/>
    <m/>
    <m/>
    <s v="L"/>
    <m/>
    <s v="OC"/>
    <m/>
    <s v="15-0517-00-572606-0-E"/>
    <m/>
    <n v="17626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6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6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606-0-E"/>
    <m/>
    <n v="17626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606-0-E"/>
    <m/>
    <n v="17626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26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6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649"/>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650"/>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1"/>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2"/>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3"/>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53"/>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46"/>
    <n v="0"/>
    <n v="0"/>
    <n v="0"/>
    <n v="0"/>
    <n v="0"/>
    <d v="1899-12-30T00:00:00"/>
    <m/>
    <m/>
    <m/>
    <m/>
    <m/>
    <m/>
    <n v="0"/>
    <n v="0"/>
    <n v="0"/>
    <n v="0"/>
    <m/>
    <m/>
    <m/>
    <x v="0"/>
    <m/>
    <m/>
    <m/>
    <m/>
    <s v="L"/>
    <m/>
    <s v="OC"/>
    <m/>
    <s v="15-0517-00-572606-0-E"/>
    <m/>
    <n v="1762654"/>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246"/>
    <m/>
    <n v="0"/>
    <m/>
    <m/>
    <n v="102"/>
    <n v="0"/>
    <n v="0"/>
    <n v="0"/>
    <n v="0"/>
    <n v="246"/>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348"/>
    <m/>
    <n v="0"/>
    <m/>
    <m/>
    <n v="276"/>
    <n v="0"/>
    <n v="0"/>
    <n v="0"/>
    <n v="0"/>
    <n v="348"/>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624"/>
    <m/>
    <n v="0"/>
    <m/>
    <m/>
    <n v="342"/>
    <n v="0"/>
    <n v="0"/>
    <n v="0"/>
    <n v="0"/>
    <n v="624"/>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966"/>
    <m/>
    <n v="0"/>
    <m/>
    <m/>
    <n v="192"/>
    <n v="0"/>
    <n v="0"/>
    <n v="0"/>
    <n v="0"/>
    <n v="966"/>
    <d v="1899-12-30T00:00:00"/>
    <m/>
    <m/>
    <m/>
    <m/>
    <m/>
    <m/>
    <n v="0"/>
    <n v="0"/>
    <n v="0"/>
    <n v="0"/>
    <m/>
    <m/>
    <m/>
    <x v="0"/>
    <m/>
    <m/>
    <m/>
    <m/>
    <s v="L"/>
    <m/>
    <s v="OC"/>
    <m/>
    <s v="15-0517-00-572606-0-E"/>
    <m/>
    <n v="1762654"/>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1158"/>
    <m/>
    <n v="0"/>
    <m/>
    <m/>
    <m/>
    <n v="0"/>
    <n v="0"/>
    <n v="0"/>
    <n v="0"/>
    <n v="1158"/>
    <d v="1899-12-30T00:00:00"/>
    <m/>
    <m/>
    <m/>
    <m/>
    <m/>
    <m/>
    <n v="0"/>
    <n v="0"/>
    <n v="0"/>
    <n v="0"/>
    <m/>
    <m/>
    <m/>
    <x v="0"/>
    <m/>
    <m/>
    <m/>
    <m/>
    <s v="L"/>
    <m/>
    <s v="OC"/>
    <m/>
    <s v="15-0517-00-572606-0-E"/>
    <m/>
    <n v="1762654"/>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1"/>
    <n v="0"/>
    <n v="0"/>
    <n v="0"/>
    <n v="0"/>
    <n v="0"/>
    <d v="1899-12-30T00:00:00"/>
    <m/>
    <m/>
    <m/>
    <m/>
    <m/>
    <m/>
    <n v="0"/>
    <n v="0"/>
    <n v="0"/>
    <n v="0"/>
    <m/>
    <m/>
    <m/>
    <x v="0"/>
    <m/>
    <m/>
    <m/>
    <m/>
    <s v="L"/>
    <m/>
    <s v="OC"/>
    <m/>
    <s v="15-0517-00-572606-0-E"/>
    <m/>
    <n v="1762655"/>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91"/>
    <m/>
    <n v="0"/>
    <m/>
    <m/>
    <n v="56"/>
    <n v="0"/>
    <n v="0"/>
    <n v="0"/>
    <n v="0"/>
    <n v="91"/>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147"/>
    <m/>
    <n v="0"/>
    <m/>
    <m/>
    <n v="98"/>
    <n v="0"/>
    <n v="0"/>
    <n v="0"/>
    <n v="0"/>
    <n v="147"/>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245"/>
    <m/>
    <n v="0"/>
    <m/>
    <m/>
    <n v="126"/>
    <n v="0"/>
    <n v="0"/>
    <n v="0"/>
    <n v="0"/>
    <n v="245"/>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371"/>
    <m/>
    <n v="0"/>
    <m/>
    <m/>
    <n v="49"/>
    <n v="0"/>
    <n v="0"/>
    <n v="0"/>
    <n v="0"/>
    <n v="371"/>
    <d v="1899-12-30T00:00:00"/>
    <m/>
    <m/>
    <m/>
    <m/>
    <m/>
    <m/>
    <n v="0"/>
    <n v="0"/>
    <n v="0"/>
    <n v="0"/>
    <m/>
    <m/>
    <m/>
    <x v="0"/>
    <m/>
    <m/>
    <m/>
    <m/>
    <s v="L"/>
    <m/>
    <s v="OC"/>
    <m/>
    <s v="15-0517-00-572606-0-E"/>
    <m/>
    <n v="1762655"/>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420"/>
    <m/>
    <n v="0"/>
    <m/>
    <m/>
    <m/>
    <n v="0"/>
    <n v="0"/>
    <n v="0"/>
    <n v="0"/>
    <n v="420"/>
    <d v="1899-12-30T00:00:00"/>
    <m/>
    <m/>
    <m/>
    <m/>
    <m/>
    <m/>
    <n v="0"/>
    <n v="0"/>
    <n v="0"/>
    <n v="0"/>
    <m/>
    <m/>
    <m/>
    <x v="0"/>
    <m/>
    <m/>
    <m/>
    <m/>
    <s v="L"/>
    <m/>
    <s v="OC"/>
    <m/>
    <s v="15-0517-00-572606-0-E"/>
    <m/>
    <n v="1762655"/>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0"/>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14"/>
    <m/>
    <n v="0"/>
    <m/>
    <m/>
    <n v="14"/>
    <n v="0"/>
    <n v="0"/>
    <n v="0"/>
    <n v="0"/>
    <n v="14"/>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28"/>
    <m/>
    <n v="0"/>
    <m/>
    <m/>
    <n v="7"/>
    <n v="0"/>
    <n v="0"/>
    <n v="0"/>
    <n v="0"/>
    <n v="28"/>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35"/>
    <m/>
    <n v="0"/>
    <m/>
    <m/>
    <n v="7"/>
    <n v="0"/>
    <n v="0"/>
    <n v="0"/>
    <n v="0"/>
    <n v="35"/>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42"/>
    <m/>
    <n v="0"/>
    <m/>
    <m/>
    <m/>
    <n v="0"/>
    <n v="0"/>
    <n v="0"/>
    <n v="0"/>
    <n v="42"/>
    <d v="1899-12-30T00:00:00"/>
    <m/>
    <m/>
    <m/>
    <m/>
    <m/>
    <m/>
    <n v="0"/>
    <n v="0"/>
    <n v="0"/>
    <n v="0"/>
    <m/>
    <m/>
    <m/>
    <x v="0"/>
    <m/>
    <m/>
    <m/>
    <m/>
    <s v="L"/>
    <m/>
    <s v="OC"/>
    <m/>
    <s v="15-0517-00-572606-0-E"/>
    <m/>
    <n v="1762656"/>
    <m/>
    <m/>
  </r>
  <r>
    <x v="0"/>
    <x v="143"/>
    <x v="0"/>
    <m/>
    <m/>
    <m/>
    <s v="CO42-CRISTHIAN VILLEGAS"/>
    <x v="30"/>
    <e v="#N/A"/>
    <x v="10"/>
    <x v="16"/>
    <x v="138"/>
    <m/>
    <m/>
    <x v="0"/>
    <m/>
    <x v="148"/>
    <m/>
    <x v="48"/>
    <x v="18"/>
    <x v="10"/>
    <x v="2"/>
    <x v="0"/>
    <x v="15"/>
    <x v="5"/>
    <x v="50"/>
    <x v="0"/>
    <x v="1"/>
    <x v="1"/>
    <x v="17"/>
    <x v="7"/>
    <x v="3"/>
    <m/>
    <x v="9"/>
    <x v="5"/>
    <x v="9"/>
    <x v="18"/>
    <x v="9"/>
    <m/>
    <x v="18"/>
    <x v="4"/>
    <x v="16"/>
    <x v="0"/>
    <m/>
    <x v="5"/>
    <m/>
    <x v="4"/>
    <m/>
    <s v="COLQUIRI"/>
    <m/>
    <m/>
    <x v="149"/>
    <n v="0"/>
    <n v="0"/>
    <n v="0"/>
    <s v=" "/>
    <n v="0"/>
    <n v="-42"/>
    <m/>
    <n v="0"/>
    <m/>
    <m/>
    <m/>
    <n v="0"/>
    <n v="0"/>
    <n v="0"/>
    <n v="0"/>
    <n v="42"/>
    <d v="1899-12-30T00:00:00"/>
    <m/>
    <m/>
    <m/>
    <m/>
    <m/>
    <m/>
    <n v="0"/>
    <n v="0"/>
    <n v="0"/>
    <n v="0"/>
    <m/>
    <m/>
    <m/>
    <x v="0"/>
    <m/>
    <m/>
    <m/>
    <m/>
    <s v="L"/>
    <m/>
    <s v="OC"/>
    <m/>
    <s v="15-0517-00-572606-0-E"/>
    <m/>
    <n v="1762656"/>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20"/>
    <n v="0"/>
    <n v="0"/>
    <n v="0"/>
    <n v="0"/>
    <n v="0"/>
    <d v="1899-12-30T00:00:00"/>
    <m/>
    <m/>
    <m/>
    <m/>
    <m/>
    <m/>
    <n v="0"/>
    <n v="0"/>
    <n v="0"/>
    <n v="0"/>
    <m/>
    <m/>
    <m/>
    <x v="0"/>
    <m/>
    <m/>
    <m/>
    <m/>
    <s v="L"/>
    <m/>
    <s v="OC"/>
    <m/>
    <s v="15-0517-00-572606-0-E"/>
    <m/>
    <n v="1762662"/>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720"/>
    <m/>
    <n v="0"/>
    <m/>
    <m/>
    <n v="680"/>
    <n v="0"/>
    <n v="0"/>
    <n v="0"/>
    <n v="0"/>
    <n v="720"/>
    <d v="1899-12-30T00:00:00"/>
    <m/>
    <m/>
    <m/>
    <m/>
    <m/>
    <m/>
    <n v="0"/>
    <n v="0"/>
    <n v="0"/>
    <n v="0"/>
    <m/>
    <m/>
    <m/>
    <x v="0"/>
    <m/>
    <m/>
    <m/>
    <m/>
    <s v="L"/>
    <m/>
    <s v="OC"/>
    <m/>
    <s v="15-0517-00-572606-0-E"/>
    <m/>
    <n v="1762663"/>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1400"/>
    <m/>
    <n v="0"/>
    <m/>
    <m/>
    <n v="2720"/>
    <n v="0"/>
    <n v="0"/>
    <n v="0"/>
    <n v="0"/>
    <n v="1400"/>
    <d v="1899-12-30T00:00:00"/>
    <m/>
    <m/>
    <m/>
    <m/>
    <m/>
    <m/>
    <n v="0"/>
    <n v="0"/>
    <n v="0"/>
    <n v="0"/>
    <m/>
    <m/>
    <m/>
    <x v="0"/>
    <m/>
    <m/>
    <m/>
    <m/>
    <s v="L"/>
    <m/>
    <s v="OC"/>
    <m/>
    <s v="15-0517-00-572606-0-E"/>
    <m/>
    <n v="1762664"/>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4120"/>
    <m/>
    <n v="0"/>
    <m/>
    <m/>
    <n v="130"/>
    <n v="0"/>
    <n v="0"/>
    <n v="0"/>
    <n v="0"/>
    <n v="4120"/>
    <d v="1899-12-30T00:00:00"/>
    <m/>
    <m/>
    <m/>
    <m/>
    <m/>
    <m/>
    <n v="0"/>
    <n v="0"/>
    <n v="0"/>
    <n v="0"/>
    <m/>
    <m/>
    <m/>
    <x v="0"/>
    <m/>
    <m/>
    <m/>
    <m/>
    <s v="L"/>
    <m/>
    <s v="OC"/>
    <m/>
    <s v="15-0517-00-572606-0-E"/>
    <m/>
    <n v="1762665"/>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6"/>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4250"/>
    <m/>
    <n v="0"/>
    <m/>
    <m/>
    <m/>
    <n v="0"/>
    <n v="0"/>
    <n v="0"/>
    <n v="0"/>
    <n v="4250"/>
    <d v="1899-12-30T00:00:00"/>
    <m/>
    <m/>
    <m/>
    <m/>
    <m/>
    <m/>
    <n v="0"/>
    <n v="0"/>
    <n v="0"/>
    <n v="0"/>
    <m/>
    <m/>
    <m/>
    <x v="0"/>
    <m/>
    <m/>
    <m/>
    <m/>
    <s v="L"/>
    <m/>
    <s v="OC"/>
    <m/>
    <s v="15-0517-00-572606-0-E"/>
    <m/>
    <n v="17626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6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24"/>
    <n v="0"/>
    <n v="0"/>
    <n v="0"/>
    <n v="0"/>
    <n v="0"/>
    <d v="1899-12-30T00:00:00"/>
    <m/>
    <m/>
    <m/>
    <m/>
    <m/>
    <m/>
    <n v="0"/>
    <n v="0"/>
    <n v="0"/>
    <n v="0"/>
    <m/>
    <m/>
    <m/>
    <x v="0"/>
    <m/>
    <m/>
    <m/>
    <m/>
    <s v="L"/>
    <m/>
    <s v="OC"/>
    <m/>
    <s v="15-0517-00-572606-0-E"/>
    <m/>
    <n v="17626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26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26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6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
    <n v="0"/>
    <n v="0"/>
    <n v="0"/>
    <n v="0"/>
    <n v="0"/>
    <d v="1899-12-30T00:00:00"/>
    <m/>
    <m/>
    <m/>
    <m/>
    <m/>
    <m/>
    <n v="0"/>
    <n v="0"/>
    <n v="0"/>
    <n v="0"/>
    <m/>
    <m/>
    <m/>
    <x v="0"/>
    <m/>
    <m/>
    <m/>
    <m/>
    <s v="L"/>
    <m/>
    <s v="OC"/>
    <m/>
    <s v="15-0517-00-572606-0-E"/>
    <m/>
    <n v="17626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6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6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
    <n v="0"/>
    <n v="0"/>
    <n v="0"/>
    <n v="0"/>
    <n v="0"/>
    <d v="1899-12-30T00:00:00"/>
    <m/>
    <m/>
    <m/>
    <m/>
    <m/>
    <m/>
    <n v="0"/>
    <n v="0"/>
    <n v="0"/>
    <n v="0"/>
    <m/>
    <m/>
    <m/>
    <x v="0"/>
    <m/>
    <m/>
    <m/>
    <m/>
    <s v="L"/>
    <m/>
    <s v="OC"/>
    <m/>
    <s v="15-0517-00-572606-0-E"/>
    <m/>
    <n v="17626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
    <n v="0"/>
    <n v="0"/>
    <n v="0"/>
    <n v="0"/>
    <n v="0"/>
    <d v="1899-12-30T00:00:00"/>
    <m/>
    <m/>
    <m/>
    <m/>
    <m/>
    <m/>
    <n v="0"/>
    <n v="0"/>
    <n v="0"/>
    <n v="0"/>
    <m/>
    <m/>
    <m/>
    <x v="0"/>
    <m/>
    <m/>
    <m/>
    <m/>
    <s v="L"/>
    <m/>
    <s v="OC"/>
    <m/>
    <s v="15-0517-00-572606-0-E"/>
    <m/>
    <n v="17626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26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6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26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6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50"/>
    <n v="0"/>
    <n v="0"/>
    <n v="0"/>
    <n v="0"/>
    <n v="0"/>
    <d v="1899-12-30T00:00:00"/>
    <m/>
    <m/>
    <m/>
    <m/>
    <m/>
    <m/>
    <n v="0"/>
    <n v="0"/>
    <n v="0"/>
    <n v="0"/>
    <m/>
    <m/>
    <m/>
    <x v="0"/>
    <m/>
    <m/>
    <m/>
    <m/>
    <s v="L"/>
    <m/>
    <s v="OC"/>
    <m/>
    <s v="15-0517-00-572606-0-E"/>
    <m/>
    <n v="17627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03"/>
    <m/>
    <m/>
  </r>
  <r>
    <x v="0"/>
    <x v="143"/>
    <x v="0"/>
    <s v="PAGO"/>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27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7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7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7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4"/>
    <n v="0"/>
    <n v="0"/>
    <n v="0"/>
    <n v="0"/>
    <n v="0"/>
    <d v="1899-12-30T00:00:00"/>
    <m/>
    <m/>
    <m/>
    <m/>
    <m/>
    <m/>
    <n v="0"/>
    <n v="0"/>
    <n v="0"/>
    <n v="0"/>
    <m/>
    <m/>
    <m/>
    <x v="0"/>
    <m/>
    <m/>
    <m/>
    <m/>
    <s v="L"/>
    <m/>
    <s v="OC"/>
    <m/>
    <s v="15-0517-00-572606-0-E"/>
    <m/>
    <n v="17627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7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7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7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7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7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0"/>
    <d v="1899-12-30T00:00:00"/>
    <m/>
    <m/>
    <m/>
    <m/>
    <m/>
    <m/>
    <n v="0"/>
    <n v="0"/>
    <n v="0"/>
    <n v="0"/>
    <m/>
    <m/>
    <m/>
    <x v="0"/>
    <m/>
    <m/>
    <m/>
    <m/>
    <s v="L"/>
    <m/>
    <s v="OC"/>
    <m/>
    <s v="15-0517-00-572606-0-E"/>
    <m/>
    <n v="17627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7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750"/>
    <n v="0"/>
    <n v="0"/>
    <n v="0"/>
    <n v="0"/>
    <n v="0"/>
    <d v="1899-12-30T00:00:00"/>
    <m/>
    <m/>
    <m/>
    <m/>
    <m/>
    <m/>
    <n v="0"/>
    <n v="0"/>
    <n v="0"/>
    <n v="0"/>
    <m/>
    <m/>
    <m/>
    <x v="0"/>
    <m/>
    <m/>
    <m/>
    <m/>
    <s v="L"/>
    <m/>
    <s v="OC"/>
    <m/>
    <s v="15-0517-00-572606-0-E"/>
    <m/>
    <n v="17627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500"/>
    <n v="0"/>
    <n v="0"/>
    <n v="0"/>
    <n v="0"/>
    <n v="0"/>
    <d v="1899-12-30T00:00:00"/>
    <m/>
    <m/>
    <m/>
    <m/>
    <m/>
    <m/>
    <n v="0"/>
    <n v="0"/>
    <n v="0"/>
    <n v="0"/>
    <m/>
    <m/>
    <m/>
    <x v="0"/>
    <m/>
    <m/>
    <m/>
    <m/>
    <s v="L"/>
    <m/>
    <s v="OC"/>
    <m/>
    <s v="15-0517-00-572606-0-E"/>
    <m/>
    <n v="17627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763"/>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4"/>
    <m/>
    <m/>
  </r>
  <r>
    <x v="0"/>
    <x v="143"/>
    <x v="0"/>
    <s v="COTIZACION"/>
    <m/>
    <m/>
    <s v="CO42-CRISTHIAN VILLEGAS"/>
    <x v="30"/>
    <e v="#N/A"/>
    <x v="10"/>
    <x v="16"/>
    <x v="138"/>
    <m/>
    <m/>
    <x v="0"/>
    <m/>
    <x v="148"/>
    <m/>
    <x v="48"/>
    <x v="18"/>
    <x v="10"/>
    <x v="2"/>
    <x v="0"/>
    <x v="15"/>
    <x v="5"/>
    <x v="50"/>
    <x v="0"/>
    <x v="1"/>
    <x v="6"/>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5"/>
    <m/>
    <m/>
  </r>
  <r>
    <x v="0"/>
    <x v="143"/>
    <x v="0"/>
    <s v="COTIZACION"/>
    <m/>
    <m/>
    <s v="CO42-CRISTHIAN VILLEGAS"/>
    <x v="30"/>
    <e v="#N/A"/>
    <x v="10"/>
    <x v="16"/>
    <x v="138"/>
    <m/>
    <m/>
    <x v="0"/>
    <m/>
    <x v="148"/>
    <m/>
    <x v="48"/>
    <x v="18"/>
    <x v="10"/>
    <x v="2"/>
    <x v="0"/>
    <x v="15"/>
    <x v="5"/>
    <x v="50"/>
    <x v="0"/>
    <x v="7"/>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6"/>
    <m/>
    <m/>
  </r>
  <r>
    <x v="0"/>
    <x v="143"/>
    <x v="0"/>
    <s v="COTIZACION"/>
    <m/>
    <m/>
    <s v="CO42-CRISTHIAN VILLEGAS"/>
    <x v="30"/>
    <e v="#N/A"/>
    <x v="10"/>
    <x v="16"/>
    <x v="138"/>
    <m/>
    <m/>
    <x v="0"/>
    <m/>
    <x v="148"/>
    <m/>
    <x v="48"/>
    <x v="18"/>
    <x v="10"/>
    <x v="2"/>
    <x v="0"/>
    <x v="15"/>
    <x v="5"/>
    <x v="50"/>
    <x v="0"/>
    <x v="7"/>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27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27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7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7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7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27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27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0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0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1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1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2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2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4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5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4"/>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5"/>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3"/>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7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7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1"/>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86"/>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7"/>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8"/>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9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91"/>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92"/>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28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8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0"/>
    <d v="1899-12-30T00:00:00"/>
    <m/>
    <m/>
    <m/>
    <m/>
    <m/>
    <m/>
    <n v="0"/>
    <n v="0"/>
    <n v="0"/>
    <n v="0"/>
    <m/>
    <m/>
    <m/>
    <x v="0"/>
    <m/>
    <m/>
    <m/>
    <m/>
    <s v="L"/>
    <m/>
    <s v="OC"/>
    <m/>
    <s v="15-0517-00-572606-0-E"/>
    <m/>
    <n v="17628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8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8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8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8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0"/>
    <n v="0"/>
    <n v="0"/>
    <n v="0"/>
    <n v="0"/>
    <n v="0"/>
    <d v="1899-12-30T00:00:00"/>
    <m/>
    <m/>
    <m/>
    <m/>
    <m/>
    <m/>
    <n v="0"/>
    <n v="0"/>
    <n v="0"/>
    <n v="0"/>
    <m/>
    <m/>
    <m/>
    <x v="0"/>
    <m/>
    <m/>
    <m/>
    <m/>
    <s v="L"/>
    <m/>
    <s v="OC"/>
    <m/>
    <s v="15-0517-00-572606-0-E"/>
    <m/>
    <n v="17629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5"/>
    <n v="0"/>
    <n v="0"/>
    <n v="0"/>
    <n v="0"/>
    <n v="0"/>
    <d v="1899-12-30T00:00:00"/>
    <m/>
    <m/>
    <m/>
    <m/>
    <m/>
    <m/>
    <n v="0"/>
    <n v="0"/>
    <n v="0"/>
    <n v="0"/>
    <m/>
    <m/>
    <m/>
    <x v="0"/>
    <m/>
    <m/>
    <m/>
    <m/>
    <s v="L"/>
    <m/>
    <s v="OC"/>
    <m/>
    <s v="15-0517-00-572606-0-E"/>
    <m/>
    <n v="17629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29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50"/>
    <n v="0"/>
    <n v="0"/>
    <n v="0"/>
    <n v="0"/>
    <n v="0"/>
    <d v="1899-12-30T00:00:00"/>
    <m/>
    <m/>
    <m/>
    <m/>
    <m/>
    <m/>
    <n v="0"/>
    <n v="0"/>
    <n v="0"/>
    <n v="0"/>
    <m/>
    <m/>
    <m/>
    <x v="0"/>
    <m/>
    <m/>
    <m/>
    <m/>
    <s v="L"/>
    <m/>
    <s v="OC"/>
    <m/>
    <s v="15-0517-00-572606-0-E"/>
    <m/>
    <n v="17629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0"/>
    <n v="0"/>
    <n v="0"/>
    <n v="0"/>
    <n v="0"/>
    <n v="0"/>
    <d v="1899-12-30T00:00:00"/>
    <m/>
    <m/>
    <m/>
    <m/>
    <m/>
    <m/>
    <n v="0"/>
    <n v="0"/>
    <n v="0"/>
    <n v="0"/>
    <m/>
    <m/>
    <m/>
    <x v="0"/>
    <m/>
    <m/>
    <m/>
    <m/>
    <s v="L"/>
    <m/>
    <s v="OC"/>
    <m/>
    <s v="15-0517-00-572606-0-E"/>
    <m/>
    <n v="17629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9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
    <n v="0"/>
    <n v="0"/>
    <n v="0"/>
    <n v="0"/>
    <n v="0"/>
    <d v="1899-12-30T00:00:00"/>
    <m/>
    <m/>
    <m/>
    <m/>
    <m/>
    <m/>
    <n v="0"/>
    <n v="0"/>
    <n v="0"/>
    <n v="0"/>
    <m/>
    <m/>
    <m/>
    <x v="0"/>
    <m/>
    <m/>
    <m/>
    <m/>
    <s v="L"/>
    <m/>
    <s v="OC"/>
    <m/>
    <s v="15-0517-00-572606-0-E"/>
    <m/>
    <n v="17629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640"/>
    <n v="0"/>
    <n v="0"/>
    <n v="0"/>
    <n v="0"/>
    <n v="0"/>
    <d v="1899-12-30T00:00:00"/>
    <m/>
    <m/>
    <m/>
    <m/>
    <m/>
    <m/>
    <n v="0"/>
    <n v="0"/>
    <n v="0"/>
    <n v="0"/>
    <m/>
    <m/>
    <m/>
    <x v="0"/>
    <m/>
    <m/>
    <m/>
    <m/>
    <s v="L"/>
    <m/>
    <s v="OC"/>
    <m/>
    <s v="15-0517-00-572606-0-E"/>
    <m/>
    <n v="17629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9"/>
    <n v="0"/>
    <n v="0"/>
    <n v="0"/>
    <n v="0"/>
    <n v="0"/>
    <d v="1899-12-30T00:00:00"/>
    <m/>
    <m/>
    <m/>
    <m/>
    <m/>
    <m/>
    <n v="0"/>
    <n v="0"/>
    <n v="0"/>
    <n v="0"/>
    <m/>
    <m/>
    <m/>
    <x v="0"/>
    <m/>
    <m/>
    <m/>
    <m/>
    <s v="L"/>
    <m/>
    <s v="OC"/>
    <m/>
    <s v="15-0517-00-572606-0-E"/>
    <m/>
    <n v="17629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8"/>
    <n v="0"/>
    <n v="0"/>
    <n v="0"/>
    <n v="0"/>
    <n v="0"/>
    <d v="1899-12-30T00:00:00"/>
    <m/>
    <m/>
    <m/>
    <m/>
    <m/>
    <m/>
    <n v="0"/>
    <n v="0"/>
    <n v="0"/>
    <n v="0"/>
    <m/>
    <m/>
    <m/>
    <x v="0"/>
    <m/>
    <m/>
    <m/>
    <m/>
    <s v="L"/>
    <m/>
    <s v="OC"/>
    <m/>
    <s v="15-0517-00-572606-0-E"/>
    <m/>
    <n v="17629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29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90"/>
    <n v="0"/>
    <n v="0"/>
    <n v="0"/>
    <n v="0"/>
    <n v="0"/>
    <d v="1899-12-30T00:00:00"/>
    <m/>
    <m/>
    <m/>
    <m/>
    <m/>
    <m/>
    <n v="0"/>
    <n v="0"/>
    <n v="0"/>
    <n v="0"/>
    <m/>
    <m/>
    <m/>
    <x v="0"/>
    <m/>
    <m/>
    <m/>
    <m/>
    <s v="L"/>
    <m/>
    <s v="OC"/>
    <m/>
    <s v="15-0517-00-572606-0-E"/>
    <m/>
    <n v="17629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90"/>
    <n v="0"/>
    <n v="0"/>
    <n v="0"/>
    <n v="0"/>
    <n v="0"/>
    <d v="1899-12-30T00:00:00"/>
    <m/>
    <m/>
    <m/>
    <m/>
    <m/>
    <m/>
    <n v="0"/>
    <n v="0"/>
    <n v="0"/>
    <n v="0"/>
    <m/>
    <m/>
    <m/>
    <x v="0"/>
    <m/>
    <m/>
    <m/>
    <m/>
    <s v="L"/>
    <m/>
    <s v="OC"/>
    <m/>
    <s v="15-0517-00-572606-0-E"/>
    <m/>
    <n v="17629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29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4"/>
    <n v="0"/>
    <n v="0"/>
    <n v="0"/>
    <n v="0"/>
    <n v="0"/>
    <d v="1899-12-30T00:00:00"/>
    <m/>
    <m/>
    <m/>
    <m/>
    <m/>
    <m/>
    <n v="0"/>
    <n v="0"/>
    <n v="0"/>
    <n v="0"/>
    <m/>
    <m/>
    <m/>
    <x v="0"/>
    <m/>
    <m/>
    <m/>
    <m/>
    <s v="L"/>
    <m/>
    <s v="OC"/>
    <m/>
    <s v="15-0517-00-572606-0-E"/>
    <m/>
    <n v="17629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9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29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9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29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29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29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29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0"/>
    <n v="0"/>
    <n v="0"/>
    <n v="0"/>
    <n v="0"/>
    <n v="0"/>
    <d v="1899-12-30T00:00:00"/>
    <m/>
    <m/>
    <m/>
    <m/>
    <m/>
    <m/>
    <n v="0"/>
    <n v="0"/>
    <n v="0"/>
    <n v="0"/>
    <m/>
    <m/>
    <m/>
    <x v="0"/>
    <m/>
    <m/>
    <m/>
    <m/>
    <s v="L"/>
    <m/>
    <s v="OC"/>
    <m/>
    <s v="15-0517-00-572606-0-E"/>
    <m/>
    <n v="17629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29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29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
    <n v="0"/>
    <n v="0"/>
    <n v="0"/>
    <n v="0"/>
    <n v="0"/>
    <d v="1899-12-30T00:00:00"/>
    <m/>
    <m/>
    <m/>
    <m/>
    <m/>
    <m/>
    <n v="0"/>
    <n v="0"/>
    <n v="0"/>
    <n v="0"/>
    <m/>
    <m/>
    <m/>
    <x v="0"/>
    <m/>
    <m/>
    <m/>
    <m/>
    <s v="L"/>
    <m/>
    <s v="OC"/>
    <m/>
    <s v="15-0517-00-572606-0-E"/>
    <m/>
    <n v="17629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29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9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29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29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29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29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29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29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29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30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60"/>
    <n v="0"/>
    <n v="0"/>
    <n v="0"/>
    <n v="0"/>
    <n v="0"/>
    <d v="1899-12-30T00:00:00"/>
    <m/>
    <m/>
    <m/>
    <m/>
    <m/>
    <m/>
    <n v="0"/>
    <n v="0"/>
    <n v="0"/>
    <n v="0"/>
    <m/>
    <m/>
    <m/>
    <x v="0"/>
    <m/>
    <m/>
    <m/>
    <m/>
    <s v="L"/>
    <m/>
    <s v="OC"/>
    <m/>
    <s v="15-0517-00-572606-0-E"/>
    <m/>
    <n v="17630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0"/>
    <n v="0"/>
    <n v="0"/>
    <n v="0"/>
    <n v="0"/>
    <n v="0"/>
    <d v="1899-12-30T00:00:00"/>
    <m/>
    <m/>
    <m/>
    <m/>
    <m/>
    <m/>
    <n v="0"/>
    <n v="0"/>
    <n v="0"/>
    <n v="0"/>
    <m/>
    <m/>
    <m/>
    <x v="0"/>
    <m/>
    <m/>
    <m/>
    <m/>
    <s v="L"/>
    <m/>
    <s v="OC"/>
    <m/>
    <s v="15-0517-00-572606-0-E"/>
    <m/>
    <n v="17630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0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30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30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0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50"/>
    <n v="0"/>
    <n v="0"/>
    <n v="0"/>
    <s v=" "/>
    <n v="0"/>
    <n v="0"/>
    <m/>
    <n v="0"/>
    <m/>
    <m/>
    <m/>
    <n v="0"/>
    <n v="0"/>
    <n v="0"/>
    <n v="0"/>
    <n v="0"/>
    <d v="1899-12-30T00:00:00"/>
    <m/>
    <m/>
    <m/>
    <m/>
    <m/>
    <m/>
    <n v="0"/>
    <n v="0"/>
    <n v="0"/>
    <n v="0"/>
    <m/>
    <m/>
    <m/>
    <x v="0"/>
    <m/>
    <m/>
    <m/>
    <m/>
    <s v="L"/>
    <m/>
    <s v="OC"/>
    <m/>
    <s v="15-0517-00-572606-0-E"/>
    <m/>
    <n v="17630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59"/>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3060"/>
    <m/>
    <m/>
  </r>
  <r>
    <x v="0"/>
    <x v="143"/>
    <x v="0"/>
    <s v="COTIZACION"/>
    <m/>
    <m/>
    <s v="CO42-CRISTHIAN VILLEGAS"/>
    <x v="30"/>
    <e v="#N/A"/>
    <x v="10"/>
    <x v="16"/>
    <x v="138"/>
    <m/>
    <m/>
    <x v="0"/>
    <m/>
    <x v="148"/>
    <m/>
    <x v="48"/>
    <x v="18"/>
    <x v="10"/>
    <x v="2"/>
    <x v="0"/>
    <x v="15"/>
    <x v="5"/>
    <x v="50"/>
    <x v="0"/>
    <x v="1"/>
    <x v="1"/>
    <x v="17"/>
    <x v="7"/>
    <x v="3"/>
    <m/>
    <x v="9"/>
    <x v="5"/>
    <x v="9"/>
    <x v="18"/>
    <x v="9"/>
    <m/>
    <x v="115"/>
    <x v="4"/>
    <x v="16"/>
    <x v="0"/>
    <m/>
    <x v="5"/>
    <m/>
    <x v="4"/>
    <m/>
    <s v="COLQUIRI"/>
    <m/>
    <m/>
    <x v="149"/>
    <n v="0"/>
    <n v="0"/>
    <n v="0"/>
    <s v=" "/>
    <n v="0"/>
    <n v="0"/>
    <m/>
    <n v="0"/>
    <m/>
    <m/>
    <m/>
    <n v="0"/>
    <n v="0"/>
    <n v="0"/>
    <n v="0"/>
    <n v="0"/>
    <d v="1899-12-30T00:00:00"/>
    <m/>
    <m/>
    <m/>
    <m/>
    <m/>
    <m/>
    <n v="0"/>
    <n v="0"/>
    <n v="0"/>
    <n v="0"/>
    <m/>
    <m/>
    <m/>
    <x v="0"/>
    <m/>
    <m/>
    <m/>
    <m/>
    <s v="L"/>
    <m/>
    <s v="OC"/>
    <m/>
    <s v="15-0517-00-572606-0-E"/>
    <m/>
    <n v="17630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0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0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0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0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31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1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1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31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6"/>
    <n v="0"/>
    <n v="0"/>
    <n v="0"/>
    <n v="0"/>
    <n v="0"/>
    <d v="1899-12-30T00:00:00"/>
    <m/>
    <m/>
    <m/>
    <m/>
    <m/>
    <m/>
    <n v="0"/>
    <n v="0"/>
    <n v="0"/>
    <n v="0"/>
    <m/>
    <m/>
    <m/>
    <x v="0"/>
    <m/>
    <m/>
    <m/>
    <m/>
    <s v="L"/>
    <m/>
    <s v="OC"/>
    <m/>
    <s v="15-0517-00-572606-0-E"/>
    <m/>
    <n v="17631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1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31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96"/>
    <n v="0"/>
    <n v="0"/>
    <n v="0"/>
    <n v="0"/>
    <n v="0"/>
    <d v="1899-12-30T00:00:00"/>
    <m/>
    <m/>
    <m/>
    <m/>
    <m/>
    <m/>
    <n v="0"/>
    <n v="0"/>
    <n v="0"/>
    <n v="0"/>
    <m/>
    <m/>
    <m/>
    <x v="0"/>
    <m/>
    <m/>
    <m/>
    <m/>
    <s v="L"/>
    <m/>
    <s v="OC"/>
    <m/>
    <s v="15-0517-00-572606-0-E"/>
    <m/>
    <n v="17631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0"/>
    <n v="0"/>
    <n v="0"/>
    <n v="0"/>
    <n v="0"/>
    <n v="0"/>
    <d v="1899-12-30T00:00:00"/>
    <m/>
    <m/>
    <m/>
    <m/>
    <m/>
    <m/>
    <n v="0"/>
    <n v="0"/>
    <n v="0"/>
    <n v="0"/>
    <m/>
    <m/>
    <m/>
    <x v="0"/>
    <m/>
    <m/>
    <m/>
    <m/>
    <s v="L"/>
    <m/>
    <s v="OC"/>
    <m/>
    <s v="15-0517-00-572606-0-E"/>
    <m/>
    <n v="17631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1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1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5"/>
    <n v="0"/>
    <n v="0"/>
    <n v="0"/>
    <n v="0"/>
    <n v="0"/>
    <d v="1899-12-30T00:00:00"/>
    <m/>
    <m/>
    <m/>
    <m/>
    <m/>
    <m/>
    <n v="0"/>
    <n v="0"/>
    <n v="0"/>
    <n v="0"/>
    <m/>
    <m/>
    <m/>
    <x v="0"/>
    <m/>
    <m/>
    <m/>
    <m/>
    <s v="L"/>
    <m/>
    <s v="OC"/>
    <m/>
    <s v="15-0517-00-572606-0-E"/>
    <m/>
    <n v="17632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2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33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8"/>
    <n v="0"/>
    <n v="0"/>
    <n v="0"/>
    <n v="0"/>
    <n v="0"/>
    <d v="1899-12-30T00:00:00"/>
    <m/>
    <m/>
    <m/>
    <m/>
    <m/>
    <m/>
    <n v="0"/>
    <n v="0"/>
    <n v="0"/>
    <n v="0"/>
    <m/>
    <m/>
    <m/>
    <x v="0"/>
    <m/>
    <m/>
    <m/>
    <m/>
    <s v="L"/>
    <m/>
    <s v="OC"/>
    <m/>
    <s v="15-0517-00-572606-0-E"/>
    <m/>
    <n v="1763391"/>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92"/>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3"/>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4"/>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3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3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3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7"/>
    <n v="0"/>
    <n v="0"/>
    <n v="0"/>
    <n v="0"/>
    <n v="0"/>
    <d v="1899-12-30T00:00:00"/>
    <m/>
    <m/>
    <m/>
    <m/>
    <m/>
    <m/>
    <n v="0"/>
    <n v="0"/>
    <n v="0"/>
    <n v="0"/>
    <m/>
    <m/>
    <m/>
    <x v="0"/>
    <m/>
    <m/>
    <m/>
    <m/>
    <s v="L"/>
    <m/>
    <s v="OC"/>
    <m/>
    <s v="15-0517-00-572606-0-E"/>
    <m/>
    <n v="17634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50"/>
    <n v="0"/>
    <n v="0"/>
    <n v="0"/>
    <n v="0"/>
    <n v="0"/>
    <d v="1899-12-30T00:00:00"/>
    <m/>
    <m/>
    <m/>
    <m/>
    <m/>
    <m/>
    <n v="0"/>
    <n v="0"/>
    <n v="0"/>
    <n v="0"/>
    <m/>
    <m/>
    <m/>
    <x v="0"/>
    <m/>
    <m/>
    <m/>
    <m/>
    <s v="L"/>
    <m/>
    <s v="OC"/>
    <m/>
    <s v="15-0517-00-572606-0-E"/>
    <m/>
    <n v="17634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34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
    <n v="0"/>
    <n v="0"/>
    <n v="0"/>
    <n v="0"/>
    <n v="0"/>
    <d v="1899-12-30T00:00:00"/>
    <m/>
    <m/>
    <m/>
    <m/>
    <m/>
    <m/>
    <n v="0"/>
    <n v="0"/>
    <n v="0"/>
    <n v="0"/>
    <m/>
    <m/>
    <m/>
    <x v="0"/>
    <m/>
    <m/>
    <m/>
    <m/>
    <s v="L"/>
    <m/>
    <s v="OC"/>
    <m/>
    <s v="15-0517-00-572606-0-E"/>
    <m/>
    <n v="17634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34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5"/>
    <n v="0"/>
    <n v="0"/>
    <n v="0"/>
    <n v="0"/>
    <n v="0"/>
    <d v="1899-12-30T00:00:00"/>
    <m/>
    <m/>
    <m/>
    <m/>
    <m/>
    <m/>
    <n v="0"/>
    <n v="0"/>
    <n v="0"/>
    <n v="0"/>
    <m/>
    <m/>
    <m/>
    <x v="0"/>
    <m/>
    <m/>
    <m/>
    <m/>
    <s v="L"/>
    <m/>
    <s v="OC"/>
    <m/>
    <s v="15-0517-00-572606-0-E"/>
    <m/>
    <n v="17634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5"/>
    <n v="0"/>
    <n v="0"/>
    <n v="0"/>
    <n v="0"/>
    <n v="0"/>
    <d v="1899-12-30T00:00:00"/>
    <m/>
    <m/>
    <m/>
    <m/>
    <m/>
    <m/>
    <n v="0"/>
    <n v="0"/>
    <n v="0"/>
    <n v="0"/>
    <m/>
    <m/>
    <m/>
    <x v="0"/>
    <m/>
    <m/>
    <m/>
    <m/>
    <s v="L"/>
    <m/>
    <s v="OC"/>
    <m/>
    <s v="15-0517-00-572606-0-E"/>
    <m/>
    <n v="17634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34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34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
    <n v="0"/>
    <n v="0"/>
    <n v="0"/>
    <n v="0"/>
    <n v="0"/>
    <d v="1899-12-30T00:00:00"/>
    <m/>
    <m/>
    <m/>
    <m/>
    <m/>
    <m/>
    <n v="0"/>
    <n v="0"/>
    <n v="0"/>
    <n v="0"/>
    <m/>
    <m/>
    <m/>
    <x v="0"/>
    <m/>
    <m/>
    <m/>
    <m/>
    <s v="L"/>
    <m/>
    <s v="OC"/>
    <m/>
    <s v="15-0517-00-572606-0-E"/>
    <m/>
    <n v="17634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00"/>
    <n v="0"/>
    <n v="0"/>
    <n v="0"/>
    <n v="0"/>
    <n v="0"/>
    <d v="1899-12-30T00:00:00"/>
    <m/>
    <m/>
    <m/>
    <m/>
    <m/>
    <m/>
    <n v="0"/>
    <n v="0"/>
    <n v="0"/>
    <n v="0"/>
    <m/>
    <m/>
    <m/>
    <x v="0"/>
    <m/>
    <m/>
    <m/>
    <m/>
    <s v="L"/>
    <m/>
    <s v="OC"/>
    <m/>
    <s v="15-0517-00-572606-0-E"/>
    <m/>
    <n v="17634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0"/>
    <n v="0"/>
    <n v="0"/>
    <n v="0"/>
    <n v="0"/>
    <n v="0"/>
    <d v="1899-12-30T00:00:00"/>
    <m/>
    <m/>
    <m/>
    <m/>
    <m/>
    <m/>
    <n v="0"/>
    <n v="0"/>
    <n v="0"/>
    <n v="0"/>
    <m/>
    <m/>
    <m/>
    <x v="0"/>
    <m/>
    <m/>
    <m/>
    <m/>
    <s v="L"/>
    <m/>
    <s v="OC"/>
    <m/>
    <s v="15-0517-00-572606-0-E"/>
    <m/>
    <n v="17634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0"/>
    <n v="0"/>
    <n v="0"/>
    <n v="0"/>
    <n v="0"/>
    <n v="0"/>
    <d v="1899-12-30T00:00:00"/>
    <m/>
    <m/>
    <m/>
    <m/>
    <m/>
    <m/>
    <n v="0"/>
    <n v="0"/>
    <n v="0"/>
    <n v="0"/>
    <m/>
    <m/>
    <m/>
    <x v="0"/>
    <m/>
    <m/>
    <m/>
    <m/>
    <s v="L"/>
    <m/>
    <s v="OC"/>
    <m/>
    <s v="15-0517-00-572606-0-E"/>
    <m/>
    <n v="17634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00"/>
    <n v="0"/>
    <n v="0"/>
    <n v="0"/>
    <n v="0"/>
    <n v="0"/>
    <d v="1899-12-30T00:00:00"/>
    <m/>
    <m/>
    <m/>
    <m/>
    <m/>
    <m/>
    <n v="0"/>
    <n v="0"/>
    <n v="0"/>
    <n v="0"/>
    <m/>
    <m/>
    <m/>
    <x v="0"/>
    <m/>
    <m/>
    <m/>
    <m/>
    <s v="L"/>
    <m/>
    <s v="OC"/>
    <m/>
    <s v="15-0517-00-572606-0-E"/>
    <m/>
    <n v="17634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30"/>
    <n v="0"/>
    <n v="0"/>
    <n v="0"/>
    <n v="0"/>
    <n v="0"/>
    <d v="1899-12-30T00:00:00"/>
    <m/>
    <m/>
    <m/>
    <m/>
    <m/>
    <m/>
    <n v="0"/>
    <n v="0"/>
    <n v="0"/>
    <n v="0"/>
    <m/>
    <m/>
    <m/>
    <x v="0"/>
    <m/>
    <m/>
    <m/>
    <m/>
    <s v="L"/>
    <m/>
    <s v="OC"/>
    <m/>
    <s v="15-0517-00-572606-0-E"/>
    <m/>
    <n v="17634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
    <n v="0"/>
    <n v="0"/>
    <n v="0"/>
    <n v="0"/>
    <n v="0"/>
    <d v="1899-12-30T00:00:00"/>
    <m/>
    <m/>
    <m/>
    <m/>
    <m/>
    <m/>
    <n v="0"/>
    <n v="0"/>
    <n v="0"/>
    <n v="0"/>
    <m/>
    <m/>
    <m/>
    <x v="0"/>
    <m/>
    <m/>
    <m/>
    <m/>
    <s v="L"/>
    <m/>
    <s v="OC"/>
    <m/>
    <s v="15-0517-00-572606-0-E"/>
    <m/>
    <n v="17634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00"/>
    <n v="0"/>
    <n v="0"/>
    <n v="0"/>
    <n v="0"/>
    <n v="0"/>
    <d v="1899-12-30T00:00:00"/>
    <m/>
    <m/>
    <m/>
    <m/>
    <m/>
    <m/>
    <n v="0"/>
    <n v="0"/>
    <n v="0"/>
    <n v="0"/>
    <m/>
    <m/>
    <m/>
    <x v="0"/>
    <m/>
    <m/>
    <m/>
    <m/>
    <s v="L"/>
    <m/>
    <s v="OC"/>
    <m/>
    <s v="15-0517-00-572606-0-E"/>
    <m/>
    <n v="17634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67"/>
    <n v="0"/>
    <n v="0"/>
    <n v="0"/>
    <n v="0"/>
    <n v="0"/>
    <d v="1899-12-30T00:00:00"/>
    <m/>
    <m/>
    <m/>
    <m/>
    <m/>
    <m/>
    <n v="0"/>
    <n v="0"/>
    <n v="0"/>
    <n v="0"/>
    <m/>
    <m/>
    <m/>
    <x v="0"/>
    <m/>
    <m/>
    <m/>
    <m/>
    <s v="L"/>
    <m/>
    <s v="OC"/>
    <m/>
    <s v="15-0517-00-572606-0-E"/>
    <m/>
    <n v="17634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367"/>
    <n v="0"/>
    <n v="0"/>
    <n v="0"/>
    <n v="0"/>
    <n v="0"/>
    <d v="1899-12-30T00:00:00"/>
    <m/>
    <m/>
    <m/>
    <m/>
    <m/>
    <m/>
    <n v="0"/>
    <n v="0"/>
    <n v="0"/>
    <n v="0"/>
    <m/>
    <m/>
    <m/>
    <x v="0"/>
    <m/>
    <m/>
    <m/>
    <m/>
    <s v="L"/>
    <m/>
    <s v="OC"/>
    <m/>
    <s v="15-0517-00-572606-0-E"/>
    <m/>
    <n v="1763495"/>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96"/>
    <m/>
    <m/>
  </r>
  <r>
    <x v="0"/>
    <x v="143"/>
    <x v="0"/>
    <s v="COTIZACION"/>
    <m/>
    <m/>
    <s v="CO42-CRISTHIAN VILLEGAS"/>
    <x v="30"/>
    <e v="#N/A"/>
    <x v="10"/>
    <x v="16"/>
    <x v="138"/>
    <m/>
    <m/>
    <x v="0"/>
    <m/>
    <x v="148"/>
    <m/>
    <x v="48"/>
    <x v="18"/>
    <x v="10"/>
    <x v="2"/>
    <x v="0"/>
    <x v="15"/>
    <x v="5"/>
    <x v="50"/>
    <x v="0"/>
    <x v="4"/>
    <x v="3"/>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497"/>
    <m/>
    <m/>
  </r>
  <r>
    <x v="0"/>
    <x v="143"/>
    <x v="0"/>
    <s v="COTIZACION"/>
    <m/>
    <m/>
    <s v="CO42-CRISTHIAN VILLEGAS"/>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4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0"/>
    <n v="0"/>
    <n v="0"/>
    <n v="0"/>
    <n v="0"/>
    <n v="0"/>
    <d v="1899-12-30T00:00:00"/>
    <m/>
    <m/>
    <m/>
    <m/>
    <m/>
    <m/>
    <n v="0"/>
    <n v="0"/>
    <n v="0"/>
    <n v="0"/>
    <m/>
    <m/>
    <m/>
    <x v="0"/>
    <m/>
    <m/>
    <m/>
    <m/>
    <s v="L"/>
    <m/>
    <s v="OC"/>
    <m/>
    <s v="15-0517-00-572606-0-E"/>
    <m/>
    <n v="17635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5"/>
    <n v="0"/>
    <n v="0"/>
    <n v="0"/>
    <n v="0"/>
    <n v="0"/>
    <d v="1899-12-30T00:00:00"/>
    <m/>
    <m/>
    <m/>
    <m/>
    <m/>
    <m/>
    <n v="0"/>
    <n v="0"/>
    <n v="0"/>
    <n v="0"/>
    <m/>
    <m/>
    <m/>
    <x v="0"/>
    <m/>
    <m/>
    <m/>
    <m/>
    <s v="L"/>
    <m/>
    <s v="OC"/>
    <m/>
    <s v="15-0517-00-572606-0-E"/>
    <m/>
    <n v="17635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4"/>
    <n v="0"/>
    <n v="0"/>
    <n v="0"/>
    <n v="0"/>
    <n v="0"/>
    <d v="1899-12-30T00:00:00"/>
    <m/>
    <m/>
    <m/>
    <m/>
    <m/>
    <m/>
    <n v="0"/>
    <n v="0"/>
    <n v="0"/>
    <n v="0"/>
    <m/>
    <m/>
    <m/>
    <x v="0"/>
    <m/>
    <m/>
    <m/>
    <m/>
    <s v="L"/>
    <m/>
    <s v="OC"/>
    <m/>
    <s v="15-0517-00-572606-0-E"/>
    <m/>
    <n v="17635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5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5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2"/>
    <m/>
    <m/>
  </r>
  <r>
    <x v="0"/>
    <x v="143"/>
    <x v="0"/>
    <s v="COTIZACION"/>
    <m/>
    <m/>
    <s v="CO42-CRISTHIAN VILLEGAS"/>
    <x v="30"/>
    <e v="#N/A"/>
    <x v="10"/>
    <x v="16"/>
    <x v="138"/>
    <m/>
    <m/>
    <x v="0"/>
    <m/>
    <x v="148"/>
    <m/>
    <x v="48"/>
    <x v="18"/>
    <x v="10"/>
    <x v="2"/>
    <x v="0"/>
    <x v="15"/>
    <x v="5"/>
    <x v="50"/>
    <x v="0"/>
    <x v="1"/>
    <x v="7"/>
    <x v="17"/>
    <x v="7"/>
    <x v="3"/>
    <m/>
    <x v="9"/>
    <x v="5"/>
    <x v="9"/>
    <x v="18"/>
    <x v="9"/>
    <m/>
    <x v="18"/>
    <x v="4"/>
    <x v="16"/>
    <x v="0"/>
    <m/>
    <x v="5"/>
    <m/>
    <x v="4"/>
    <m/>
    <s v="COLQUIRI"/>
    <m/>
    <m/>
    <x v="149"/>
    <n v="0"/>
    <n v="0"/>
    <n v="0"/>
    <s v=" "/>
    <n v="0"/>
    <n v="0"/>
    <m/>
    <n v="0"/>
    <m/>
    <m/>
    <n v="1"/>
    <n v="0"/>
    <n v="0"/>
    <n v="0"/>
    <n v="0"/>
    <n v="0"/>
    <d v="1899-12-30T00:00:00"/>
    <m/>
    <m/>
    <m/>
    <m/>
    <m/>
    <m/>
    <n v="0"/>
    <n v="0"/>
    <n v="0"/>
    <n v="0"/>
    <m/>
    <m/>
    <m/>
    <x v="0"/>
    <m/>
    <m/>
    <m/>
    <m/>
    <s v="L"/>
    <m/>
    <s v="OC"/>
    <m/>
    <s v="15-0517-00-572606-0-E"/>
    <m/>
    <n v="17635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5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6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7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8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5"/>
    <m/>
    <m/>
  </r>
  <r>
    <x v="0"/>
    <x v="143"/>
    <x v="0"/>
    <s v="COTIZACION"/>
    <m/>
    <m/>
    <s v="CO42-CRISTHIAN VILLEGAS"/>
    <x v="30"/>
    <e v="#N/A"/>
    <x v="10"/>
    <x v="16"/>
    <x v="138"/>
    <m/>
    <m/>
    <x v="0"/>
    <m/>
    <x v="148"/>
    <m/>
    <x v="48"/>
    <x v="18"/>
    <x v="10"/>
    <x v="2"/>
    <x v="0"/>
    <x v="15"/>
    <x v="5"/>
    <x v="50"/>
    <x v="0"/>
    <x v="7"/>
    <x v="1"/>
    <x v="17"/>
    <x v="7"/>
    <x v="3"/>
    <m/>
    <x v="9"/>
    <x v="5"/>
    <x v="9"/>
    <x v="18"/>
    <x v="9"/>
    <m/>
    <x v="18"/>
    <x v="4"/>
    <x v="16"/>
    <x v="0"/>
    <m/>
    <x v="5"/>
    <m/>
    <x v="4"/>
    <m/>
    <s v="COLQUIRI"/>
    <m/>
    <m/>
    <x v="149"/>
    <n v="0"/>
    <n v="0"/>
    <n v="0"/>
    <s v=" "/>
    <n v="0"/>
    <n v="0"/>
    <m/>
    <n v="0"/>
    <m/>
    <m/>
    <n v="256"/>
    <n v="0"/>
    <n v="0"/>
    <n v="0"/>
    <n v="0"/>
    <n v="0"/>
    <d v="1899-12-30T00:00:00"/>
    <m/>
    <m/>
    <m/>
    <m/>
    <m/>
    <m/>
    <n v="0"/>
    <n v="0"/>
    <n v="0"/>
    <n v="0"/>
    <m/>
    <m/>
    <m/>
    <x v="0"/>
    <m/>
    <m/>
    <m/>
    <m/>
    <s v="L"/>
    <m/>
    <s v="OC"/>
    <m/>
    <s v="15-0517-00-572606-0-E"/>
    <m/>
    <n v="176359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59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0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1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2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3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49"/>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0"/>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1"/>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2"/>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3"/>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4"/>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5"/>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6"/>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7"/>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8"/>
    <m/>
    <m/>
  </r>
  <r>
    <x v="0"/>
    <x v="143"/>
    <x v="0"/>
    <s v="COTIZACION"/>
    <m/>
    <m/>
    <s v="CO42-CRISTHIAN VILLEGAS"/>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6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n v="2"/>
    <n v="0"/>
    <n v="0"/>
    <n v="0"/>
    <n v="0"/>
    <n v="0"/>
    <d v="1899-12-30T00:00:00"/>
    <m/>
    <m/>
    <m/>
    <m/>
    <m/>
    <m/>
    <n v="0"/>
    <n v="0"/>
    <n v="0"/>
    <n v="0"/>
    <m/>
    <m/>
    <m/>
    <x v="0"/>
    <m/>
    <m/>
    <m/>
    <m/>
    <s v="L"/>
    <m/>
    <s v="OC"/>
    <m/>
    <s v="15-0517-00-572606-0-E"/>
    <m/>
    <n v="17637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n v="12"/>
    <n v="0"/>
    <n v="0"/>
    <n v="0"/>
    <n v="0"/>
    <n v="0"/>
    <d v="1899-12-30T00:00:00"/>
    <m/>
    <m/>
    <m/>
    <m/>
    <m/>
    <m/>
    <n v="0"/>
    <n v="0"/>
    <n v="0"/>
    <n v="0"/>
    <m/>
    <m/>
    <m/>
    <x v="0"/>
    <m/>
    <m/>
    <m/>
    <m/>
    <s v="L"/>
    <m/>
    <s v="OC"/>
    <m/>
    <s v="15-0517-00-572606-0-E"/>
    <m/>
    <n v="1763732"/>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3"/>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n v="1190"/>
    <n v="0"/>
    <n v="0"/>
    <n v="0"/>
    <n v="0"/>
    <n v="0"/>
    <d v="1899-12-30T00:00:00"/>
    <m/>
    <m/>
    <m/>
    <m/>
    <m/>
    <m/>
    <n v="0"/>
    <n v="0"/>
    <n v="0"/>
    <n v="0"/>
    <m/>
    <m/>
    <m/>
    <x v="0"/>
    <m/>
    <m/>
    <m/>
    <m/>
    <s v="L"/>
    <m/>
    <s v="OC"/>
    <m/>
    <s v="15-0517-00-572606-0-E"/>
    <m/>
    <n v="17637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7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m/>
    <m/>
    <m/>
    <m/>
    <n v="0"/>
    <n v="0"/>
    <n v="0"/>
    <n v="0"/>
    <n v="0"/>
    <d v="1899-12-30T00:00:00"/>
    <m/>
    <m/>
    <m/>
    <m/>
    <m/>
    <m/>
    <n v="0"/>
    <n v="0"/>
    <n v="0"/>
    <n v="0"/>
    <m/>
    <m/>
    <m/>
    <x v="0"/>
    <m/>
    <m/>
    <m/>
    <m/>
    <s v="L"/>
    <m/>
    <s v="OC"/>
    <m/>
    <s v="15-0517-00-572606-0-E"/>
    <m/>
    <n v="17638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m/>
    <m/>
    <m/>
    <m/>
    <n v="0"/>
    <n v="0"/>
    <n v="0"/>
    <n v="0"/>
    <n v="0"/>
    <d v="1899-12-30T00:00:00"/>
    <m/>
    <m/>
    <m/>
    <m/>
    <m/>
    <m/>
    <n v="0"/>
    <n v="0"/>
    <n v="0"/>
    <n v="0"/>
    <m/>
    <m/>
    <m/>
    <x v="0"/>
    <m/>
    <m/>
    <m/>
    <m/>
    <s v="L"/>
    <m/>
    <s v="OC"/>
    <m/>
    <s v="15-0517-00-572606-0-E"/>
    <m/>
    <n v="17638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4"/>
    <m/>
    <m/>
  </r>
  <r>
    <x v="0"/>
    <x v="143"/>
    <x v="0"/>
    <s v="COTIZACION"/>
    <m/>
    <m/>
    <s v="CO37-FRANZ MERLO"/>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5"/>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8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39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3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4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5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6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7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8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09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3"/>
    <m/>
    <m/>
  </r>
  <r>
    <x v="0"/>
    <x v="143"/>
    <x v="0"/>
    <s v="COTIZACION"/>
    <m/>
    <m/>
    <s v="CO37-FRANZ MERLO"/>
    <x v="30"/>
    <e v="#N/A"/>
    <x v="10"/>
    <x v="16"/>
    <x v="138"/>
    <m/>
    <m/>
    <x v="0"/>
    <m/>
    <x v="148"/>
    <m/>
    <x v="48"/>
    <x v="18"/>
    <x v="10"/>
    <x v="2"/>
    <x v="0"/>
    <x v="15"/>
    <x v="5"/>
    <x v="50"/>
    <x v="0"/>
    <x v="8"/>
    <x v="8"/>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4"/>
    <m/>
    <m/>
  </r>
  <r>
    <x v="0"/>
    <x v="143"/>
    <x v="0"/>
    <s v="COTIZACION"/>
    <m/>
    <m/>
    <s v="CO37-FRANZ MERLO"/>
    <x v="30"/>
    <e v="#N/A"/>
    <x v="10"/>
    <x v="16"/>
    <x v="138"/>
    <m/>
    <m/>
    <x v="0"/>
    <m/>
    <x v="148"/>
    <m/>
    <x v="48"/>
    <x v="18"/>
    <x v="10"/>
    <x v="2"/>
    <x v="0"/>
    <x v="15"/>
    <x v="5"/>
    <x v="50"/>
    <x v="0"/>
    <x v="6"/>
    <x v="5"/>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5"/>
    <m/>
    <m/>
  </r>
  <r>
    <x v="0"/>
    <x v="143"/>
    <x v="0"/>
    <s v="COTIZACION"/>
    <m/>
    <m/>
    <s v="CO37-FRANZ MERLO"/>
    <x v="30"/>
    <e v="#N/A"/>
    <x v="10"/>
    <x v="16"/>
    <x v="138"/>
    <m/>
    <m/>
    <x v="0"/>
    <m/>
    <x v="148"/>
    <m/>
    <x v="48"/>
    <x v="18"/>
    <x v="10"/>
    <x v="2"/>
    <x v="0"/>
    <x v="15"/>
    <x v="5"/>
    <x v="50"/>
    <x v="0"/>
    <x v="4"/>
    <x v="3"/>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6"/>
    <m/>
    <m/>
  </r>
  <r>
    <x v="0"/>
    <x v="143"/>
    <x v="0"/>
    <s v="COTIZACION"/>
    <m/>
    <m/>
    <s v="CO37-FRANZ MERLO"/>
    <x v="30"/>
    <e v="#N/A"/>
    <x v="10"/>
    <x v="16"/>
    <x v="138"/>
    <m/>
    <m/>
    <x v="0"/>
    <m/>
    <x v="148"/>
    <m/>
    <x v="48"/>
    <x v="18"/>
    <x v="10"/>
    <x v="2"/>
    <x v="0"/>
    <x v="15"/>
    <x v="5"/>
    <x v="50"/>
    <x v="0"/>
    <x v="9"/>
    <x v="9"/>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7"/>
    <m/>
    <m/>
  </r>
  <r>
    <x v="0"/>
    <x v="143"/>
    <x v="0"/>
    <s v="COTIZACION"/>
    <m/>
    <m/>
    <s v="CO37-FRANZ MERLO"/>
    <x v="30"/>
    <e v="#N/A"/>
    <x v="10"/>
    <x v="16"/>
    <x v="138"/>
    <m/>
    <m/>
    <x v="0"/>
    <m/>
    <x v="148"/>
    <m/>
    <x v="48"/>
    <x v="18"/>
    <x v="10"/>
    <x v="2"/>
    <x v="0"/>
    <x v="15"/>
    <x v="5"/>
    <x v="50"/>
    <x v="0"/>
    <x v="10"/>
    <x v="10"/>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0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1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4"/>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5"/>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6"/>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7"/>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8"/>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29"/>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0"/>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1"/>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2"/>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3"/>
    <m/>
    <m/>
  </r>
  <r>
    <x v="0"/>
    <x v="143"/>
    <x v="0"/>
    <s v="COTIZACION"/>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4"/>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5"/>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6"/>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7"/>
    <m/>
    <m/>
  </r>
  <r>
    <x v="0"/>
    <x v="143"/>
    <x v="0"/>
    <m/>
    <m/>
    <m/>
    <s v="CO37-FRANZ MERLO"/>
    <x v="30"/>
    <e v="#N/A"/>
    <x v="10"/>
    <x v="16"/>
    <x v="138"/>
    <m/>
    <m/>
    <x v="0"/>
    <m/>
    <x v="148"/>
    <m/>
    <x v="48"/>
    <x v="18"/>
    <x v="10"/>
    <x v="2"/>
    <x v="0"/>
    <x v="15"/>
    <x v="5"/>
    <x v="50"/>
    <x v="0"/>
    <x v="1"/>
    <x v="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8"/>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39"/>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0"/>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1"/>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2"/>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3"/>
    <m/>
    <m/>
  </r>
  <r>
    <x v="0"/>
    <x v="143"/>
    <x v="0"/>
    <m/>
    <m/>
    <m/>
    <s v="CO37-FRANZ MERLO"/>
    <x v="30"/>
    <e v="#N/A"/>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4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5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6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7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8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7"/>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8"/>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199"/>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0"/>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1"/>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2"/>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3"/>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4"/>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5"/>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6"/>
    <m/>
    <m/>
  </r>
  <r>
    <x v="0"/>
    <x v="143"/>
    <x v="0"/>
    <m/>
    <m/>
    <m/>
    <s v="CO37-FRANZ MERLO"/>
    <x v="30"/>
    <m/>
    <x v="10"/>
    <x v="16"/>
    <x v="138"/>
    <m/>
    <m/>
    <x v="0"/>
    <m/>
    <x v="148"/>
    <m/>
    <x v="48"/>
    <x v="18"/>
    <x v="10"/>
    <x v="2"/>
    <x v="0"/>
    <x v="15"/>
    <x v="5"/>
    <x v="50"/>
    <x v="0"/>
    <x v="11"/>
    <x v="11"/>
    <x v="17"/>
    <x v="7"/>
    <x v="3"/>
    <m/>
    <x v="9"/>
    <x v="5"/>
    <x v="9"/>
    <x v="18"/>
    <x v="9"/>
    <m/>
    <x v="18"/>
    <x v="4"/>
    <x v="16"/>
    <x v="0"/>
    <m/>
    <x v="5"/>
    <m/>
    <x v="4"/>
    <m/>
    <s v="COLQUIRI"/>
    <m/>
    <m/>
    <x v="149"/>
    <n v="0"/>
    <n v="0"/>
    <n v="0"/>
    <s v=" "/>
    <n v="0"/>
    <n v="0"/>
    <m/>
    <n v="0"/>
    <m/>
    <m/>
    <m/>
    <n v="0"/>
    <n v="0"/>
    <n v="0"/>
    <n v="0"/>
    <n v="0"/>
    <d v="1899-12-30T00:00:00"/>
    <m/>
    <m/>
    <m/>
    <m/>
    <m/>
    <m/>
    <n v="0"/>
    <n v="0"/>
    <n v="0"/>
    <n v="0"/>
    <m/>
    <m/>
    <m/>
    <x v="0"/>
    <m/>
    <m/>
    <m/>
    <m/>
    <s v="L"/>
    <m/>
    <s v="OC"/>
    <m/>
    <s v="15-0517-00-572606-0-E"/>
    <m/>
    <n v="1764207"/>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0"/>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s v="COLQUIRI"/>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15"/>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34"/>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s v="                                                  "/>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n v="0"/>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n v="0"/>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38"/>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39"/>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0"/>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r>
    <x v="1"/>
    <x v="143"/>
    <x v="0"/>
    <m/>
    <m/>
    <m/>
    <m/>
    <x v="30"/>
    <m/>
    <x v="10"/>
    <x v="16"/>
    <x v="138"/>
    <m/>
    <m/>
    <x v="0"/>
    <m/>
    <x v="148"/>
    <m/>
    <x v="48"/>
    <x v="18"/>
    <x v="10"/>
    <x v="2"/>
    <x v="0"/>
    <x v="15"/>
    <x v="5"/>
    <x v="50"/>
    <x v="0"/>
    <x v="11"/>
    <x v="11"/>
    <x v="17"/>
    <x v="7"/>
    <x v="3"/>
    <m/>
    <x v="9"/>
    <x v="5"/>
    <x v="9"/>
    <x v="18"/>
    <x v="9"/>
    <m/>
    <x v="18"/>
    <x v="4"/>
    <x v="16"/>
    <x v="0"/>
    <m/>
    <x v="5"/>
    <m/>
    <x v="4"/>
    <m/>
    <m/>
    <m/>
    <m/>
    <x v="150"/>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4C1A28-05ED-49C3-845B-23FBD0686AE9}" name="TablaDinámica2" cacheId="50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40">
        <item m="1" x="144"/>
        <item m="1" x="891"/>
        <item m="1" x="709"/>
        <item m="1" x="681"/>
        <item m="1" x="601"/>
        <item m="1" x="574"/>
        <item m="1" x="1009"/>
        <item m="1" x="528"/>
        <item m="1" x="744"/>
        <item m="1" x="994"/>
        <item m="1" x="668"/>
        <item m="1" x="908"/>
        <item m="1" x="419"/>
        <item m="1" x="654"/>
        <item m="1" x="719"/>
        <item m="1" x="843"/>
        <item m="1" x="974"/>
        <item m="1" x="173"/>
        <item m="1" x="255"/>
        <item m="1" x="487"/>
        <item m="1" x="826"/>
        <item m="1" x="955"/>
        <item m="1" x="162"/>
        <item m="1" x="339"/>
        <item m="1" x="468"/>
        <item m="1" x="588"/>
        <item m="1" x="689"/>
        <item m="1" x="807"/>
        <item m="1" x="936"/>
        <item m="1" x="151"/>
        <item m="1" x="575"/>
        <item m="1" x="675"/>
        <item m="1" x="791"/>
        <item m="1" x="919"/>
        <item m="1" x="1034"/>
        <item m="1" x="222"/>
        <item m="1" x="311"/>
        <item m="1" x="429"/>
        <item m="1" x="560"/>
        <item m="1" x="661"/>
        <item m="1" x="773"/>
        <item m="1" x="899"/>
        <item m="1" x="1022"/>
        <item m="1" x="635"/>
        <item m="1" x="187"/>
        <item m="1" x="274"/>
        <item m="1" x="374"/>
        <item m="1" x="442"/>
        <item m="1" x="622"/>
        <item m="1" x="728"/>
        <item m="1" x="785"/>
        <item m="1" x="850"/>
        <item m="1" x="912"/>
        <item m="1" x="423"/>
        <item m="1" x="495"/>
        <item m="1" x="555"/>
        <item m="1" x="608"/>
        <item m="1" x="658"/>
        <item m="1" x="712"/>
        <item m="1" x="770"/>
        <item m="1" x="833"/>
        <item m="1" x="894"/>
        <item m="1" x="963"/>
        <item m="1" x="165"/>
        <item m="1" x="206"/>
        <item m="1" x="248"/>
        <item m="1" x="295"/>
        <item m="1" x="344"/>
        <item m="1" x="404"/>
        <item m="1" x="476"/>
        <item m="1" x="540"/>
        <item m="1" x="594"/>
        <item m="1" x="644"/>
        <item m="1" x="698"/>
        <item m="1" x="755"/>
        <item m="1" x="815"/>
        <item m="1" x="879"/>
        <item m="1" x="944"/>
        <item m="1" x="1005"/>
        <item m="1" x="155"/>
        <item m="1" x="195"/>
        <item m="1" x="237"/>
        <item m="1" x="283"/>
        <item m="1" x="330"/>
        <item m="1" x="387"/>
        <item m="1" x="458"/>
        <item m="1" x="525"/>
        <item m="1" x="581"/>
        <item m="1" x="632"/>
        <item m="1" x="683"/>
        <item m="1" x="740"/>
        <item m="1" x="799"/>
        <item m="1" x="864"/>
        <item m="1" x="927"/>
        <item m="1" x="991"/>
        <item m="1" x="1038"/>
        <item m="1" x="184"/>
        <item m="1" x="227"/>
        <item m="1" x="270"/>
        <item m="1" x="318"/>
        <item m="1" x="371"/>
        <item m="1" x="439"/>
        <item m="1" x="509"/>
        <item m="1" x="567"/>
        <item m="1" x="619"/>
        <item m="1" x="670"/>
        <item m="1" x="723"/>
        <item m="1" x="782"/>
        <item m="1" x="847"/>
        <item m="1" x="909"/>
        <item m="1" x="977"/>
        <item m="1" x="1027"/>
        <item m="1" x="175"/>
        <item m="1" x="217"/>
        <item m="1" x="258"/>
        <item m="1" x="306"/>
        <item m="1" x="357"/>
        <item m="1" x="420"/>
        <item m="1" x="491"/>
        <item m="1" x="552"/>
        <item m="1" x="605"/>
        <item m="1" x="655"/>
        <item m="1" x="707"/>
        <item m="1" x="767"/>
        <item m="1" x="830"/>
        <item m="1" x="892"/>
        <item m="1" x="959"/>
        <item m="1" x="1015"/>
        <item m="1" x="164"/>
        <item m="1" x="205"/>
        <item m="1" x="246"/>
        <item m="1" x="294"/>
        <item m="1" x="343"/>
        <item m="1" x="403"/>
        <item m="1" x="473"/>
        <item m="1" x="538"/>
        <item m="1" x="592"/>
        <item m="1" x="643"/>
        <item m="1" x="693"/>
        <item m="1" x="753"/>
        <item m="1" x="813"/>
        <item m="1" x="878"/>
        <item m="1" x="942"/>
        <item m="1" x="1004"/>
        <item m="1" x="154"/>
        <item m="1" x="194"/>
        <item m="1" x="235"/>
        <item m="1" x="282"/>
        <item m="1" x="329"/>
        <item m="1" x="386"/>
        <item m="1" x="455"/>
        <item m="1" x="524"/>
        <item m="1" x="579"/>
        <item m="1" x="630"/>
        <item m="1" x="679"/>
        <item m="1" x="738"/>
        <item m="1" x="797"/>
        <item m="1" x="863"/>
        <item m="1" x="925"/>
        <item m="1" x="990"/>
        <item m="1" x="1037"/>
        <item m="1" x="183"/>
        <item m="1" x="203"/>
        <item m="1" x="225"/>
        <item m="1" x="245"/>
        <item m="1" x="269"/>
        <item m="1" x="293"/>
        <item m="1" x="691"/>
        <item m="1" x="780"/>
        <item x="143"/>
        <item m="1" x="391"/>
        <item m="1" x="667"/>
        <item m="1" x="172"/>
        <item m="1" x="161"/>
        <item m="1" x="1021"/>
        <item m="1" x="653"/>
        <item m="1" x="695"/>
        <item m="1" x="493"/>
        <item m="1" x="193"/>
        <item m="1" x="788"/>
        <item m="1" x="860"/>
        <item m="1" x="449"/>
        <item m="1" x="979"/>
        <item m="1" x="317"/>
        <item m="1" x="342"/>
        <item m="1" x="369"/>
        <item m="1" x="400"/>
        <item m="1" x="435"/>
        <item m="1" x="471"/>
        <item m="1" x="506"/>
        <item m="1" x="535"/>
        <item m="1" x="564"/>
        <item m="1" x="590"/>
        <item m="1" x="616"/>
        <item m="1" x="640"/>
        <item m="1" x="665"/>
        <item m="1" x="720"/>
        <item m="1" x="811"/>
        <item m="1" x="844"/>
        <item m="1" x="876"/>
        <item m="1" x="906"/>
        <item m="1" x="940"/>
        <item m="1" x="975"/>
        <item m="1" x="1002"/>
        <item m="1" x="1026"/>
        <item m="1" x="153"/>
        <item m="1" x="174"/>
        <item m="1" x="192"/>
        <item m="1" x="234"/>
        <item m="1" x="257"/>
        <item m="1" x="281"/>
        <item m="1" x="305"/>
        <item m="1" x="328"/>
        <item m="1" x="356"/>
        <item m="1" x="383"/>
        <item m="1" x="417"/>
        <item m="1" x="489"/>
        <item m="1" x="520"/>
        <item m="1" x="549"/>
        <item m="1" x="577"/>
        <item m="1" x="603"/>
        <item m="1" x="627"/>
        <item m="1" x="651"/>
        <item m="1" x="677"/>
        <item m="1" x="705"/>
        <item m="1" x="764"/>
        <item m="1" x="794"/>
        <item m="1" x="827"/>
        <item m="1" x="858"/>
        <item m="1" x="602"/>
        <item m="1" x="889"/>
        <item m="1" x="922"/>
        <item m="1" x="956"/>
        <item m="1" x="987"/>
        <item m="1" x="1014"/>
        <item m="1" x="1036"/>
        <item m="1" x="163"/>
        <item m="1" x="181"/>
        <item m="1" x="202"/>
        <item m="1" x="224"/>
        <item m="1" x="243"/>
        <item m="1" x="266"/>
        <item m="1" x="291"/>
        <item m="1" x="315"/>
        <item m="1" x="340"/>
        <item m="1" x="367"/>
        <item m="1" x="398"/>
        <item m="1" x="433"/>
        <item m="1" x="469"/>
        <item m="1" x="503"/>
        <item m="1" x="534"/>
        <item m="1" x="563"/>
        <item m="1" x="589"/>
        <item m="1" x="613"/>
        <item m="1" x="639"/>
        <item m="1" x="664"/>
        <item m="1" x="690"/>
        <item m="1" x="717"/>
        <item m="1" x="749"/>
        <item m="1" x="778"/>
        <item m="1" x="809"/>
        <item m="1" x="841"/>
        <item m="1" x="874"/>
        <item m="1" x="904"/>
        <item m="1" x="938"/>
        <item m="1" x="972"/>
        <item m="1" x="1001"/>
        <item m="1" x="1025"/>
        <item m="1" x="152"/>
        <item m="1" x="171"/>
        <item m="1" x="215"/>
        <item m="1" x="226"/>
        <item m="1" x="522"/>
        <item m="1" x="191"/>
        <item m="1" x="213"/>
        <item m="1" x="233"/>
        <item m="1" x="254"/>
        <item m="1" x="278"/>
        <item m="1" x="302"/>
        <item m="1" x="325"/>
        <item m="1" x="352"/>
        <item m="1" x="380"/>
        <item m="1" x="414"/>
        <item m="1" x="450"/>
        <item m="1" x="485"/>
        <item m="1" x="518"/>
        <item m="1" x="548"/>
        <item m="1" x="576"/>
        <item m="1" x="600"/>
        <item m="1" x="626"/>
        <item m="1" x="650"/>
        <item m="1" x="676"/>
        <item m="1" x="704"/>
        <item m="1" x="732"/>
        <item m="1" x="762"/>
        <item m="1" x="792"/>
        <item m="1" x="823"/>
        <item m="1" x="857"/>
        <item m="1" x="887"/>
        <item m="1" x="920"/>
        <item m="1" x="953"/>
        <item m="1" x="985"/>
        <item m="1" x="1013"/>
        <item m="1" x="1035"/>
        <item m="1" x="160"/>
        <item m="1" x="180"/>
        <item m="1" x="201"/>
        <item m="1" x="223"/>
        <item m="1" x="242"/>
        <item m="1" x="265"/>
        <item m="1" x="289"/>
        <item m="1" x="313"/>
        <item m="1" x="337"/>
        <item m="1" x="365"/>
        <item m="1" x="396"/>
        <item m="1" x="431"/>
        <item m="1" x="466"/>
        <item m="1" x="501"/>
        <item m="1" x="533"/>
        <item m="1" x="562"/>
        <item m="1" x="586"/>
        <item m="1" x="612"/>
        <item m="1" x="638"/>
        <item m="1" x="663"/>
        <item m="1" x="688"/>
        <item m="1" x="716"/>
        <item m="1" x="747"/>
        <item m="1" x="775"/>
        <item m="1" x="805"/>
        <item m="1" x="838"/>
        <item m="1" x="871"/>
        <item m="1" x="901"/>
        <item m="1" x="934"/>
        <item m="1" x="969"/>
        <item m="1" x="999"/>
        <item m="1" x="1023"/>
        <item m="1" x="148"/>
        <item m="1" x="169"/>
        <item m="1" x="189"/>
        <item m="1" x="211"/>
        <item m="1" x="231"/>
        <item m="1" x="286"/>
        <item m="1" x="252"/>
        <item m="1" x="276"/>
        <item m="1" x="299"/>
        <item m="1" x="322"/>
        <item m="1" x="349"/>
        <item m="1" x="378"/>
        <item m="1" x="411"/>
        <item m="1" x="446"/>
        <item m="1" x="482"/>
        <item m="1" x="515"/>
        <item m="1" x="546"/>
        <item m="1" x="572"/>
        <item m="1" x="598"/>
        <item m="1" x="624"/>
        <item m="1" x="648"/>
        <item m="1" x="674"/>
        <item m="1" x="702"/>
        <item m="1" x="730"/>
        <item m="1" x="760"/>
        <item m="1" x="787"/>
        <item m="1" x="820"/>
        <item m="1" x="854"/>
        <item m="1" x="884"/>
        <item m="1" x="916"/>
        <item m="1" x="950"/>
        <item m="1" x="983"/>
        <item m="1" x="1011"/>
        <item m="1" x="1031"/>
        <item m="1" x="158"/>
        <item m="1" x="178"/>
        <item m="1" x="199"/>
        <item m="1" x="220"/>
        <item m="1" x="240"/>
        <item m="1" x="263"/>
        <item m="1" x="287"/>
        <item m="1" x="309"/>
        <item m="1" x="333"/>
        <item m="1" x="361"/>
        <item m="1" x="392"/>
        <item m="1" x="426"/>
        <item m="1" x="462"/>
        <item m="1" x="497"/>
        <item m="1" x="529"/>
        <item m="1" x="557"/>
        <item m="1" x="584"/>
        <item m="1" x="610"/>
        <item m="1" x="636"/>
        <item m="1" x="660"/>
        <item m="1" x="686"/>
        <item m="1" x="714"/>
        <item m="1" x="745"/>
        <item m="1" x="772"/>
        <item m="1" x="802"/>
        <item m="1" x="835"/>
        <item m="1" x="868"/>
        <item m="1" x="897"/>
        <item m="1" x="931"/>
        <item m="1" x="966"/>
        <item m="1" x="996"/>
        <item m="1" x="1019"/>
        <item m="1" x="147"/>
        <item m="1" x="168"/>
        <item m="1" x="188"/>
        <item m="1" x="209"/>
        <item m="1" x="230"/>
        <item m="1" x="251"/>
        <item m="1" x="275"/>
        <item m="1" x="298"/>
        <item m="1" x="321"/>
        <item m="1" x="347"/>
        <item m="1" x="376"/>
        <item m="1" x="408"/>
        <item m="1" x="444"/>
        <item m="1" x="480"/>
        <item m="1" x="513"/>
        <item m="1" x="543"/>
        <item m="1" x="570"/>
        <item m="1" x="597"/>
        <item m="1" x="623"/>
        <item m="1" x="647"/>
        <item m="1" x="673"/>
        <item m="1" x="701"/>
        <item m="1" x="729"/>
        <item m="1" x="758"/>
        <item m="1" x="786"/>
        <item m="1" x="818"/>
        <item m="1" x="851"/>
        <item m="1" x="882"/>
        <item m="1" x="913"/>
        <item m="1" x="947"/>
        <item m="1" x="981"/>
        <item m="1" x="995"/>
        <item m="1" x="1008"/>
        <item m="1" x="1017"/>
        <item m="1" x="1029"/>
        <item m="1" x="146"/>
        <item m="1" x="157"/>
        <item m="1" x="167"/>
        <item m="1" x="177"/>
        <item m="1" x="186"/>
        <item m="1" x="642"/>
        <item m="1" x="197"/>
        <item m="1" x="208"/>
        <item m="1" x="219"/>
        <item m="1" x="229"/>
        <item m="1" x="239"/>
        <item m="1" x="250"/>
        <item m="1" x="262"/>
        <item m="1" x="273"/>
        <item m="1" x="285"/>
        <item m="1" x="297"/>
        <item m="1" x="308"/>
        <item m="1" x="320"/>
        <item m="1" x="332"/>
        <item m="1" x="346"/>
        <item m="1" x="359"/>
        <item m="1" x="373"/>
        <item m="1" x="389"/>
        <item m="1" x="406"/>
        <item m="1" x="424"/>
        <item m="1" x="441"/>
        <item m="1" x="460"/>
        <item m="1" x="478"/>
        <item m="1" x="496"/>
        <item m="1" x="512"/>
        <item m="1" x="527"/>
        <item m="1" x="542"/>
        <item m="1" x="556"/>
        <item m="1" x="569"/>
        <item m="1" x="583"/>
        <item m="1" x="596"/>
        <item m="1" x="609"/>
        <item m="1" x="621"/>
        <item m="1" x="634"/>
        <item m="1" x="646"/>
        <item m="1" x="659"/>
        <item m="1" x="672"/>
        <item m="1" x="685"/>
        <item m="1" x="700"/>
        <item m="1" x="713"/>
        <item m="1" x="727"/>
        <item m="1" x="742"/>
        <item m="1" x="757"/>
        <item m="1" x="771"/>
        <item m="1" x="784"/>
        <item m="1" x="801"/>
        <item m="1" x="817"/>
        <item m="1" x="834"/>
        <item m="1" x="849"/>
        <item m="1" x="866"/>
        <item m="1" x="881"/>
        <item m="1" x="895"/>
        <item m="1" x="911"/>
        <item m="1" x="615"/>
        <item m="1" x="965"/>
        <item m="1" x="929"/>
        <item m="1" x="946"/>
        <item m="1" x="964"/>
        <item m="1" x="980"/>
        <item m="1" x="993"/>
        <item m="1" x="1007"/>
        <item m="1" x="1016"/>
        <item m="1" x="1028"/>
        <item m="1" x="145"/>
        <item m="1" x="156"/>
        <item m="1" x="166"/>
        <item m="1" x="176"/>
        <item m="1" x="185"/>
        <item m="1" x="196"/>
        <item m="1" x="207"/>
        <item m="1" x="218"/>
        <item m="1" x="228"/>
        <item m="1" x="238"/>
        <item m="1" x="824"/>
        <item m="1" x="743"/>
        <item m="1" x="249"/>
        <item m="1" x="260"/>
        <item m="1" x="271"/>
        <item m="1" x="284"/>
        <item m="1" x="296"/>
        <item m="1" x="307"/>
        <item m="1" x="319"/>
        <item m="1" x="331"/>
        <item m="1" x="345"/>
        <item m="1" x="358"/>
        <item m="1" x="372"/>
        <item m="1" x="388"/>
        <item m="1" x="405"/>
        <item m="1" x="422"/>
        <item m="1" x="440"/>
        <item m="1" x="459"/>
        <item m="1" x="477"/>
        <item m="1" x="494"/>
        <item m="1" x="510"/>
        <item m="1" x="526"/>
        <item m="1" x="541"/>
        <item m="1" x="554"/>
        <item m="1" x="568"/>
        <item m="1" x="582"/>
        <item m="1" x="595"/>
        <item m="1" x="607"/>
        <item m="1" x="620"/>
        <item m="1" x="633"/>
        <item m="1" x="645"/>
        <item m="1" x="657"/>
        <item m="1" x="671"/>
        <item m="1" x="684"/>
        <item m="1" x="699"/>
        <item m="1" x="711"/>
        <item m="1" x="204"/>
        <item m="1" x="511"/>
        <item m="1" x="724"/>
        <item m="1" x="741"/>
        <item m="1" x="756"/>
        <item m="1" x="769"/>
        <item m="1" x="783"/>
        <item m="1" x="800"/>
        <item m="1" x="816"/>
        <item m="1" x="832"/>
        <item m="1" x="848"/>
        <item m="1" x="865"/>
        <item m="1" x="880"/>
        <item m="1" x="893"/>
        <item m="1" x="961"/>
        <item m="1" x="1032"/>
        <item m="1" x="943"/>
        <item m="1" x="216"/>
        <item m="1" x="559"/>
        <item m="1" x="960"/>
        <item m="1" x="725"/>
        <item m="1" x="628"/>
        <item m="1" x="259"/>
        <item m="1" x="926"/>
        <item m="1" x="1018"/>
        <item m="1" x="759"/>
        <item m="1" x="272"/>
        <item m="1" x="475"/>
        <item m="1" x="457"/>
        <item m="1" x="150"/>
        <item m="1" x="614"/>
        <item m="1" x="402"/>
        <item m="1" x="1006"/>
        <item m="1" x="910"/>
        <item m="1" x="928"/>
        <item m="1" x="962"/>
        <item m="1" x="978"/>
        <item m="1" x="992"/>
        <item m="1" x="421"/>
        <item m="1" x="438"/>
        <item m="1" x="456"/>
        <item m="1" x="492"/>
        <item m="1" x="508"/>
        <item m="1" x="945"/>
        <item m="1" x="566"/>
        <item m="1" x="580"/>
        <item m="1" x="593"/>
        <item m="1" x="606"/>
        <item m="1" x="618"/>
        <item m="1" x="656"/>
        <item m="1" x="669"/>
        <item m="1" x="696"/>
        <item m="1" x="437"/>
        <item m="1" x="539"/>
        <item m="1" x="553"/>
        <item m="1" x="631"/>
        <item m="1" x="739"/>
        <item m="1" x="680"/>
        <item m="1" x="694"/>
        <item m="1" x="708"/>
        <item m="1" x="722"/>
        <item m="1" x="754"/>
        <item m="1" x="768"/>
        <item m="1" x="781"/>
        <item m="1" x="697"/>
        <item m="1" x="507"/>
        <item m="1" x="814"/>
        <item m="1" x="798"/>
        <item m="1" x="537"/>
        <item m="1" x="551"/>
        <item m="1" x="578"/>
        <item m="1" x="591"/>
        <item m="1" x="565"/>
        <item m="1" x="629"/>
        <item m="1" x="652"/>
        <item m="1" x="666"/>
        <item m="1" x="678"/>
        <item m="1" x="682"/>
        <item m="1" x="523"/>
        <item m="1" x="846"/>
        <item m="1" x="812"/>
        <item m="1" x="692"/>
        <item m="1" x="706"/>
        <item m="1" x="831"/>
        <item m="1" x="247"/>
        <item m="1" x="641"/>
        <item m="1" x="737"/>
        <item m="1" x="752"/>
        <item m="1" x="766"/>
        <item m="1" x="370"/>
        <item m="1" x="862"/>
        <item m="1" x="384"/>
        <item m="1" x="877"/>
        <item m="1" x="710"/>
        <item m="1" x="907"/>
        <item m="1" x="436"/>
        <item m="1" x="924"/>
        <item m="1" x="958"/>
        <item m="1" x="490"/>
        <item m="1" x="418"/>
        <item m="1" x="472"/>
        <item m="1" x="236"/>
        <item m="1" x="401"/>
        <item m="1" x="474"/>
        <item m="1" x="796"/>
        <item m="1" x="829"/>
        <item m="1" x="845"/>
        <item m="1" x="890"/>
        <item m="1" x="454"/>
        <item m="1" x="617"/>
        <item m="1" x="976"/>
        <item m="1" x="544"/>
        <item m="1" x="941"/>
        <item m="1" x="1003"/>
        <item m="1" x="536"/>
        <item m="1" x="550"/>
        <item m="1" x="244"/>
        <item m="1" x="521"/>
        <item m="1" x="267"/>
        <item m="1" x="735"/>
        <item m="1" x="280"/>
        <item m="1" x="750"/>
        <item m="1" x="292"/>
        <item m="1" x="765"/>
        <item m="1" x="304"/>
        <item m="1" x="327"/>
        <item m="1" x="810"/>
        <item m="1" x="256"/>
        <item m="1" x="779"/>
        <item m="1" x="718"/>
        <item m="1" x="316"/>
        <item m="1" x="795"/>
        <item m="1" x="341"/>
        <item m="1" x="828"/>
        <item m="1" x="355"/>
        <item m="1" x="842"/>
        <item m="1" x="875"/>
        <item m="1" x="399"/>
        <item m="1" x="988"/>
        <item m="1" x="519"/>
        <item m="1" x="923"/>
        <item m="1" x="452"/>
        <item m="1" x="939"/>
        <item m="1" x="470"/>
        <item m="1" x="957"/>
        <item m="1" x="859"/>
        <item m="1" x="434"/>
        <item m="1" x="488"/>
        <item m="1" x="973"/>
        <item m="1" x="504"/>
        <item m="1" x="290"/>
        <item m="1" x="748"/>
        <item m="1" x="416"/>
        <item m="1" x="279"/>
        <item m="1" x="303"/>
        <item m="1" x="777"/>
        <item m="1" x="763"/>
        <item m="1" x="382"/>
        <item m="1" x="314"/>
        <item m="1" x="368"/>
        <item m="1" x="338"/>
        <item m="1" x="825"/>
        <item m="1" x="397"/>
        <item m="1" x="888"/>
        <item m="1" x="415"/>
        <item m="1" x="793"/>
        <item m="1" x="326"/>
        <item m="1" x="808"/>
        <item m="1" x="733"/>
        <item m="1" x="432"/>
        <item m="1" x="921"/>
        <item m="1" x="451"/>
        <item m="1" x="937"/>
        <item m="1" x="467"/>
        <item m="1" x="486"/>
        <item m="1" x="502"/>
        <item m="1" x="353"/>
        <item m="1" x="840"/>
        <item m="1" x="366"/>
        <item m="1" x="381"/>
        <item m="1" x="873"/>
        <item m="1" x="986"/>
        <item m="1" x="903"/>
        <item m="1" x="954"/>
        <item m="1" x="971"/>
        <item m="1" x="301"/>
        <item m="1" x="312"/>
        <item m="1" x="324"/>
        <item m="1" x="806"/>
        <item m="1" x="336"/>
        <item m="1" x="379"/>
        <item m="1" x="430"/>
        <item m="1" x="856"/>
        <item m="1" x="872"/>
        <item m="1" x="395"/>
        <item m="1" x="776"/>
        <item m="1" x="822"/>
        <item m="1" x="500"/>
        <item m="1" x="790"/>
        <item m="1" x="351"/>
        <item m="1" x="886"/>
        <item m="1" x="902"/>
        <item m="1" x="918"/>
        <item m="1" x="448"/>
        <item m="1" x="935"/>
        <item m="1" x="484"/>
        <item m="1" x="532"/>
        <item m="1" x="547"/>
        <item m="1" x="839"/>
        <item m="1" x="413"/>
        <item m="1" x="465"/>
        <item m="1" x="952"/>
        <item m="1" x="970"/>
        <item m="1" x="517"/>
        <item m="1" x="1012"/>
        <item m="1" x="1024"/>
        <item m="1" x="561"/>
        <item m="1" x="1033"/>
        <item m="1" x="573"/>
        <item m="1" x="149"/>
        <item m="1" x="585"/>
        <item m="1" x="159"/>
        <item m="1" x="599"/>
        <item m="1" x="170"/>
        <item m="1" x="179"/>
        <item m="1" x="637"/>
        <item m="1" x="200"/>
        <item m="1" x="649"/>
        <item m="1" x="212"/>
        <item m="1" x="662"/>
        <item m="1" x="1000"/>
        <item m="1" x="611"/>
        <item m="1" x="232"/>
        <item m="1" x="241"/>
        <item m="1" x="703"/>
        <item m="1" x="253"/>
        <item m="1" x="715"/>
        <item m="1" x="264"/>
        <item m="1" x="731"/>
        <item m="1" x="277"/>
        <item m="1" x="746"/>
        <item m="1" x="288"/>
        <item m="1" x="761"/>
        <item m="1" x="300"/>
        <item m="1" x="774"/>
        <item m="1" x="310"/>
        <item m="1" x="789"/>
        <item m="1" x="687"/>
        <item m="1" x="989"/>
        <item m="1" x="190"/>
        <item m="1" x="804"/>
        <item m="1" x="335"/>
        <item m="1" x="821"/>
        <item m="1" x="350"/>
        <item m="1" x="837"/>
        <item m="1" x="363"/>
        <item m="1" x="855"/>
        <item m="1" x="870"/>
        <item m="1" x="394"/>
        <item m="1" x="412"/>
        <item m="1" x="900"/>
        <item m="1" x="428"/>
        <item m="1" x="951"/>
        <item m="1" x="968"/>
        <item m="1" x="499"/>
        <item m="1" x="984"/>
        <item m="1" x="516"/>
        <item m="1" x="334"/>
        <item m="1" x="819"/>
        <item m="1" x="836"/>
        <item m="1" x="853"/>
        <item m="1" x="377"/>
        <item m="1" x="869"/>
        <item m="1" x="393"/>
        <item m="1" x="364"/>
        <item m="1" x="323"/>
        <item m="1" x="885"/>
        <item m="1" x="917"/>
        <item m="1" x="447"/>
        <item m="1" x="933"/>
        <item m="1" x="464"/>
        <item m="1" x="483"/>
        <item m="1" x="998"/>
        <item m="1" x="803"/>
        <item m="1" x="348"/>
        <item m="1" x="362"/>
        <item m="1" x="427"/>
        <item m="1" x="625"/>
        <item m="1" x="221"/>
        <item m="1" x="409"/>
        <item m="1" x="445"/>
        <item m="1" x="932"/>
        <item m="1" x="463"/>
        <item m="1" x="481"/>
        <item m="1" x="915"/>
        <item m="1" x="949"/>
        <item m="1" x="967"/>
        <item m="1" x="498"/>
        <item m="1" x="982"/>
        <item m="1" x="514"/>
        <item m="1" x="997"/>
        <item m="1" x="530"/>
        <item m="1" x="1010"/>
        <item m="1" x="545"/>
        <item m="1" x="1020"/>
        <item m="1" x="558"/>
        <item m="1" x="1030"/>
        <item m="1" x="571"/>
        <item m="1" x="360"/>
        <item m="1" x="852"/>
        <item m="1" x="375"/>
        <item m="1" x="867"/>
        <item m="1" x="390"/>
        <item m="1" x="898"/>
        <item m="1" x="896"/>
        <item m="1" x="914"/>
        <item m="1" x="425"/>
        <item m="1" x="407"/>
        <item m="1" x="930"/>
        <item m="1" x="443"/>
        <item m="1" x="461"/>
        <item m="1" x="479"/>
        <item m="1" x="948"/>
        <item m="1" x="531"/>
        <item m="1" x="883"/>
        <item m="1" x="182"/>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198"/>
        <item m="1" x="210"/>
        <item m="1" x="214"/>
        <item m="1" x="261"/>
        <item m="1" x="268"/>
        <item m="1" x="354"/>
        <item m="1" x="385"/>
        <item m="1" x="410"/>
        <item m="1" x="453"/>
        <item m="1" x="505"/>
        <item m="1" x="587"/>
        <item m="1" x="604"/>
        <item m="1" x="721"/>
        <item m="1" x="726"/>
        <item m="1" x="734"/>
        <item m="1" x="736"/>
        <item m="1" x="751"/>
        <item m="1" x="861"/>
        <item m="1" x="905"/>
        <item x="135"/>
        <item x="136"/>
        <item x="137"/>
        <item x="138"/>
        <item x="139"/>
        <item x="140"/>
        <item x="141"/>
        <item x="14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06">
        <item x="148"/>
        <item m="1" x="1611"/>
        <item m="1" x="1003"/>
        <item m="1" x="1537"/>
        <item m="1" x="1702"/>
        <item m="1" x="337"/>
        <item m="1" x="1093"/>
        <item m="1" x="810"/>
        <item m="1" x="1620"/>
        <item m="1" x="779"/>
        <item m="1" x="1036"/>
        <item m="1" x="578"/>
        <item m="1" x="921"/>
        <item m="1" x="413"/>
        <item m="1" x="1593"/>
        <item m="1" x="527"/>
        <item m="1" x="456"/>
        <item m="1" x="1203"/>
        <item m="1" x="675"/>
        <item m="1" x="751"/>
        <item m="1" x="218"/>
        <item m="1" x="1049"/>
        <item m="1" x="1309"/>
        <item m="1" x="911"/>
        <item m="1" x="1046"/>
        <item m="1" x="1225"/>
        <item m="1" x="647"/>
        <item m="1" x="1632"/>
        <item m="1" x="389"/>
        <item m="1" x="1142"/>
        <item m="1" x="1381"/>
        <item m="1" x="1114"/>
        <item m="1" x="1298"/>
        <item m="1" x="282"/>
        <item m="1" x="525"/>
        <item m="1" x="1250"/>
        <item m="1" x="623"/>
        <item m="1" x="1386"/>
        <item m="1" x="372"/>
        <item m="1" x="796"/>
        <item m="1" x="1438"/>
        <item m="1" x="501"/>
        <item m="1" x="570"/>
        <item m="1" x="1211"/>
        <item m="1" x="1424"/>
        <item m="1" x="202"/>
        <item m="1" x="1097"/>
        <item m="1" x="1435"/>
        <item m="1" x="1217"/>
        <item m="1" x="1310"/>
        <item m="1" x="1143"/>
        <item m="1" x="1449"/>
        <item m="1" x="481"/>
        <item m="1" x="1342"/>
        <item m="1" x="1631"/>
        <item m="1" x="740"/>
        <item m="1" x="181"/>
        <item m="1" x="292"/>
        <item m="1" x="1693"/>
        <item m="1" x="1071"/>
        <item m="1" x="1356"/>
        <item m="1" x="1064"/>
        <item m="1" x="1638"/>
        <item m="1" x="965"/>
        <item m="1" x="1264"/>
        <item m="1" x="388"/>
        <item m="1" x="1565"/>
        <item m="1" x="1151"/>
        <item m="1" x="1334"/>
        <item m="1" x="746"/>
        <item m="1" x="1102"/>
        <item m="1" x="1103"/>
        <item m="1" x="298"/>
        <item m="1" x="248"/>
        <item m="1" x="1220"/>
        <item m="1" x="914"/>
        <item m="1" x="1569"/>
        <item m="1" x="603"/>
        <item m="1" x="765"/>
        <item m="1" x="653"/>
        <item m="1" x="766"/>
        <item m="1" x="1222"/>
        <item m="1" x="338"/>
        <item m="1" x="677"/>
        <item m="1" x="1421"/>
        <item m="1" x="312"/>
        <item m="1" x="789"/>
        <item m="1" x="977"/>
        <item m="1" x="1293"/>
        <item m="1" x="1253"/>
        <item m="1" x="401"/>
        <item m="1" x="1129"/>
        <item m="1" x="1048"/>
        <item m="1" x="764"/>
        <item m="1" x="844"/>
        <item m="1" x="731"/>
        <item m="1" x="1686"/>
        <item m="1" x="383"/>
        <item m="1" x="220"/>
        <item m="1" x="756"/>
        <item m="1" x="1204"/>
        <item m="1" x="994"/>
        <item m="1" x="1694"/>
        <item m="1" x="1051"/>
        <item m="1" x="918"/>
        <item m="1" x="759"/>
        <item m="1" x="608"/>
        <item m="1" x="1292"/>
        <item m="1" x="638"/>
        <item m="1" x="333"/>
        <item m="1" x="354"/>
        <item m="1" x="1532"/>
        <item m="1" x="1221"/>
        <item m="1" x="899"/>
        <item m="1" x="762"/>
        <item m="1" x="644"/>
        <item m="1" x="1571"/>
        <item m="1" x="820"/>
        <item m="1" x="288"/>
        <item m="1" x="291"/>
        <item m="1" x="1095"/>
        <item m="1" x="1134"/>
        <item m="1" x="1065"/>
        <item m="1" x="1570"/>
        <item m="1" x="690"/>
        <item m="1" x="913"/>
        <item m="1" x="1005"/>
        <item m="1" x="340"/>
        <item m="1" x="550"/>
        <item m="1" x="1405"/>
        <item m="1" x="852"/>
        <item m="1" x="1125"/>
        <item m="1" x="1395"/>
        <item m="1" x="170"/>
        <item m="1" x="742"/>
        <item m="1" x="761"/>
        <item m="1" x="1260"/>
        <item m="1" x="616"/>
        <item m="1" x="412"/>
        <item m="1" x="1118"/>
        <item m="1" x="232"/>
        <item m="1" x="1231"/>
        <item m="1" x="1283"/>
        <item m="1" x="854"/>
        <item m="1" x="297"/>
        <item m="1" x="1317"/>
        <item m="1" x="1284"/>
        <item m="1" x="1060"/>
        <item m="1" x="1626"/>
        <item m="1" x="879"/>
        <item m="1" x="575"/>
        <item m="1" x="191"/>
        <item m="1" x="1384"/>
        <item m="1" x="599"/>
        <item m="1" x="1422"/>
        <item m="1" x="678"/>
        <item m="1" x="1081"/>
        <item m="1" x="500"/>
        <item m="1" x="719"/>
        <item m="1" x="468"/>
        <item m="1" x="231"/>
        <item m="1" x="1662"/>
        <item m="1" x="1172"/>
        <item m="1" x="233"/>
        <item m="1" x="1622"/>
        <item m="1" x="1403"/>
        <item m="1" x="581"/>
        <item m="1" x="283"/>
        <item m="1" x="1286"/>
        <item m="1" x="981"/>
        <item m="1" x="741"/>
        <item m="1" x="933"/>
        <item m="1" x="1132"/>
        <item m="1" x="1540"/>
        <item m="1" x="1621"/>
        <item m="1" x="1113"/>
        <item m="1" x="229"/>
        <item m="1" x="1432"/>
        <item m="1" x="1207"/>
        <item m="1" x="1431"/>
        <item m="1" x="1471"/>
        <item m="1" x="782"/>
        <item m="1" x="936"/>
        <item m="1" x="667"/>
        <item m="1" x="646"/>
        <item m="1" x="1279"/>
        <item m="1" x="957"/>
        <item m="1" x="538"/>
        <item m="1" x="469"/>
        <item m="1" x="1339"/>
        <item m="1" x="1108"/>
        <item m="1" x="1367"/>
        <item m="1" x="254"/>
        <item m="1" x="1294"/>
        <item m="1" x="1392"/>
        <item m="1" x="604"/>
        <item m="1" x="414"/>
        <item m="1" x="1598"/>
        <item m="1" x="1391"/>
        <item m="1" x="314"/>
        <item m="1" x="1158"/>
        <item m="1" x="1357"/>
        <item m="1" x="1358"/>
        <item m="1" x="289"/>
        <item m="1" x="755"/>
        <item m="1" x="1419"/>
        <item m="1" x="795"/>
        <item m="1" x="1168"/>
        <item m="1" x="1585"/>
        <item m="1" x="347"/>
        <item m="1" x="1577"/>
        <item m="1" x="780"/>
        <item m="1" x="1674"/>
        <item m="1" x="445"/>
        <item m="1" x="1599"/>
        <item m="1" x="567"/>
        <item m="1" x="452"/>
        <item m="1" x="238"/>
        <item m="1" x="1205"/>
        <item m="1" x="1340"/>
        <item m="1" x="480"/>
        <item m="1" x="1156"/>
        <item m="1" x="1533"/>
        <item m="1" x="1270"/>
        <item m="1" x="606"/>
        <item m="1" x="1251"/>
        <item m="1" x="1695"/>
        <item m="1" x="1502"/>
        <item m="1" x="824"/>
        <item m="1" x="1374"/>
        <item m="1" x="594"/>
        <item m="1" x="1190"/>
        <item m="1" x="1177"/>
        <item m="1" x="1133"/>
        <item m="1" x="1461"/>
        <item m="1" x="1163"/>
        <item m="1" x="275"/>
        <item m="1" x="1366"/>
        <item m="1" x="555"/>
        <item m="1" x="446"/>
        <item m="1" x="1447"/>
        <item m="1" x="992"/>
        <item m="1" x="1322"/>
        <item m="1" x="1354"/>
        <item m="1" x="955"/>
        <item m="1" x="872"/>
        <item m="1" x="993"/>
        <item m="1" x="1194"/>
        <item m="1" x="1109"/>
        <item m="1" x="1377"/>
        <item m="1" x="767"/>
        <item m="1" x="1362"/>
        <item m="1" x="882"/>
        <item m="1" x="1106"/>
        <item m="1" x="1028"/>
        <item m="1" x="1446"/>
        <item m="1" x="402"/>
        <item m="1" x="1180"/>
        <item m="1" x="927"/>
        <item m="1" x="466"/>
        <item m="1" x="1234"/>
        <item m="1" x="1295"/>
        <item m="1" x="698"/>
        <item m="1" x="1498"/>
        <item m="1" x="979"/>
        <item m="1" x="1396"/>
        <item m="1" x="1247"/>
        <item m="1" x="1443"/>
        <item m="1" x="749"/>
        <item m="1" x="691"/>
        <item m="1" x="543"/>
        <item m="1" x="949"/>
        <item m="1" x="849"/>
        <item m="1" x="1490"/>
        <item m="1" x="1138"/>
        <item m="1" x="663"/>
        <item m="1" x="1512"/>
        <item m="1" x="1499"/>
        <item m="1" x="1210"/>
        <item m="1" x="265"/>
        <item m="1" x="748"/>
        <item m="1" x="1376"/>
        <item m="1" x="587"/>
        <item m="1" x="344"/>
        <item m="1" x="1258"/>
        <item m="1" x="826"/>
        <item m="1" x="783"/>
        <item m="1" x="811"/>
        <item m="1" x="1101"/>
        <item m="1" x="970"/>
        <item m="1" x="1618"/>
        <item m="1" x="1096"/>
        <item m="1" x="162"/>
        <item m="1" x="1278"/>
        <item m="1" x="1462"/>
        <item m="1" x="1480"/>
        <item m="1" x="517"/>
        <item m="1" x="565"/>
        <item m="1" x="830"/>
        <item m="1" x="1025"/>
        <item m="1" x="1643"/>
        <item m="1" x="1215"/>
        <item m="1" x="1031"/>
        <item m="1" x="253"/>
        <item m="1" x="804"/>
        <item m="1" x="427"/>
        <item m="1" x="343"/>
        <item m="1" x="572"/>
        <item m="1" x="1406"/>
        <item x="0"/>
        <item m="1" x="373"/>
        <item x="2"/>
        <item x="3"/>
        <item x="4"/>
        <item x="5"/>
        <item x="6"/>
        <item x="7"/>
        <item m="1" x="907"/>
        <item m="1" x="1012"/>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3"/>
        <item m="1" x="1066"/>
        <item x="122"/>
        <item x="123"/>
        <item x="105"/>
        <item x="106"/>
        <item x="107"/>
        <item x="108"/>
        <item x="109"/>
        <item x="110"/>
        <item x="111"/>
        <item x="112"/>
        <item x="113"/>
        <item x="114"/>
        <item x="115"/>
        <item m="1" x="1494"/>
        <item x="117"/>
        <item x="118"/>
        <item x="119"/>
        <item x="124"/>
        <item x="125"/>
        <item x="126"/>
        <item x="127"/>
        <item x="128"/>
        <item m="1" x="1563"/>
        <item x="129"/>
        <item x="130"/>
        <item x="131"/>
        <item x="132"/>
        <item x="133"/>
        <item x="134"/>
        <item x="135"/>
        <item x="136"/>
        <item x="137"/>
        <item x="138"/>
        <item x="139"/>
        <item m="1" x="149"/>
        <item m="1" x="150"/>
        <item m="1" x="151"/>
        <item m="1" x="152"/>
        <item m="1" x="153"/>
        <item m="1" x="154"/>
        <item m="1" x="155"/>
        <item m="1" x="156"/>
        <item m="1" x="157"/>
        <item m="1" x="158"/>
        <item m="1" x="159"/>
        <item m="1" x="160"/>
        <item m="1" x="161"/>
        <item m="1" x="163"/>
        <item m="1" x="164"/>
        <item m="1" x="165"/>
        <item m="1" x="166"/>
        <item m="1" x="167"/>
        <item m="1" x="168"/>
        <item m="1" x="169"/>
        <item m="1" x="171"/>
        <item m="1" x="172"/>
        <item m="1" x="173"/>
        <item m="1" x="174"/>
        <item m="1" x="175"/>
        <item m="1" x="176"/>
        <item m="1" x="177"/>
        <item m="1" x="178"/>
        <item m="1" x="179"/>
        <item m="1" x="180"/>
        <item m="1" x="182"/>
        <item m="1" x="183"/>
        <item m="1" x="184"/>
        <item m="1" x="185"/>
        <item m="1" x="186"/>
        <item m="1" x="187"/>
        <item m="1" x="188"/>
        <item m="1" x="189"/>
        <item m="1" x="190"/>
        <item m="1" x="192"/>
        <item m="1" x="193"/>
        <item m="1" x="194"/>
        <item m="1" x="195"/>
        <item m="1" x="196"/>
        <item m="1" x="197"/>
        <item m="1" x="198"/>
        <item m="1" x="199"/>
        <item m="1" x="200"/>
        <item m="1" x="201"/>
        <item m="1" x="203"/>
        <item m="1" x="204"/>
        <item m="1" x="205"/>
        <item m="1" x="206"/>
        <item m="1" x="207"/>
        <item m="1" x="208"/>
        <item m="1" x="209"/>
        <item m="1" x="210"/>
        <item m="1" x="211"/>
        <item m="1" x="212"/>
        <item m="1" x="213"/>
        <item m="1" x="214"/>
        <item m="1" x="215"/>
        <item m="1" x="216"/>
        <item m="1" x="217"/>
        <item m="1" x="219"/>
        <item m="1" x="221"/>
        <item m="1" x="222"/>
        <item m="1" x="223"/>
        <item m="1" x="224"/>
        <item m="1" x="225"/>
        <item m="1" x="226"/>
        <item m="1" x="227"/>
        <item m="1" x="228"/>
        <item m="1" x="230"/>
        <item m="1" x="234"/>
        <item m="1" x="235"/>
        <item m="1" x="236"/>
        <item m="1" x="237"/>
        <item m="1" x="239"/>
        <item m="1" x="240"/>
        <item m="1" x="241"/>
        <item m="1" x="242"/>
        <item m="1" x="243"/>
        <item m="1" x="244"/>
        <item m="1" x="245"/>
        <item m="1" x="246"/>
        <item m="1" x="247"/>
        <item m="1" x="249"/>
        <item m="1" x="250"/>
        <item m="1" x="251"/>
        <item m="1" x="252"/>
        <item m="1" x="255"/>
        <item m="1" x="256"/>
        <item m="1" x="257"/>
        <item m="1" x="258"/>
        <item m="1" x="259"/>
        <item m="1" x="260"/>
        <item m="1" x="261"/>
        <item m="1" x="262"/>
        <item m="1" x="263"/>
        <item m="1" x="264"/>
        <item m="1" x="266"/>
        <item m="1" x="267"/>
        <item m="1" x="268"/>
        <item m="1" x="269"/>
        <item m="1" x="270"/>
        <item m="1" x="271"/>
        <item m="1" x="272"/>
        <item m="1" x="273"/>
        <item m="1" x="274"/>
        <item m="1" x="276"/>
        <item m="1" x="277"/>
        <item m="1" x="278"/>
        <item m="1" x="279"/>
        <item m="1" x="280"/>
        <item m="1" x="281"/>
        <item m="1" x="285"/>
        <item m="1" x="286"/>
        <item m="1" x="287"/>
        <item m="1" x="290"/>
        <item m="1" x="293"/>
        <item m="1" x="294"/>
        <item m="1" x="295"/>
        <item m="1" x="296"/>
        <item m="1" x="299"/>
        <item m="1" x="300"/>
        <item m="1" x="301"/>
        <item m="1" x="302"/>
        <item m="1" x="303"/>
        <item m="1" x="304"/>
        <item m="1" x="305"/>
        <item m="1" x="306"/>
        <item m="1" x="307"/>
        <item m="1" x="308"/>
        <item m="1" x="309"/>
        <item m="1" x="310"/>
        <item m="1" x="311"/>
        <item m="1" x="313"/>
        <item m="1" x="315"/>
        <item m="1" x="316"/>
        <item m="1" x="317"/>
        <item m="1" x="318"/>
        <item m="1" x="319"/>
        <item m="1" x="320"/>
        <item m="1" x="321"/>
        <item m="1" x="322"/>
        <item m="1" x="323"/>
        <item m="1" x="324"/>
        <item m="1" x="325"/>
        <item m="1" x="326"/>
        <item m="1" x="327"/>
        <item m="1" x="328"/>
        <item m="1" x="329"/>
        <item m="1" x="330"/>
        <item m="1" x="331"/>
        <item m="1" x="332"/>
        <item m="1" x="334"/>
        <item m="1" x="335"/>
        <item m="1" x="336"/>
        <item m="1" x="339"/>
        <item m="1" x="341"/>
        <item m="1" x="342"/>
        <item m="1" x="345"/>
        <item m="1" x="346"/>
        <item m="1" x="348"/>
        <item m="1" x="349"/>
        <item m="1" x="350"/>
        <item m="1" x="351"/>
        <item m="1" x="352"/>
        <item m="1" x="353"/>
        <item m="1" x="355"/>
        <item m="1" x="356"/>
        <item m="1" x="357"/>
        <item m="1" x="358"/>
        <item m="1" x="359"/>
        <item m="1" x="360"/>
        <item m="1" x="361"/>
        <item m="1" x="362"/>
        <item m="1" x="363"/>
        <item m="1" x="364"/>
        <item m="1" x="365"/>
        <item m="1" x="366"/>
        <item m="1" x="367"/>
        <item m="1" x="368"/>
        <item m="1" x="369"/>
        <item m="1" x="370"/>
        <item m="1" x="371"/>
        <item m="1" x="374"/>
        <item m="1" x="375"/>
        <item m="1" x="376"/>
        <item m="1" x="377"/>
        <item m="1" x="378"/>
        <item m="1" x="379"/>
        <item m="1" x="380"/>
        <item m="1" x="381"/>
        <item m="1" x="382"/>
        <item m="1" x="384"/>
        <item m="1" x="385"/>
        <item m="1" x="386"/>
        <item m="1" x="387"/>
        <item m="1" x="390"/>
        <item m="1" x="391"/>
        <item m="1" x="392"/>
        <item m="1" x="393"/>
        <item m="1" x="394"/>
        <item m="1" x="395"/>
        <item m="1" x="396"/>
        <item m="1" x="397"/>
        <item m="1" x="398"/>
        <item m="1" x="399"/>
        <item m="1" x="400"/>
        <item m="1" x="403"/>
        <item m="1" x="404"/>
        <item m="1" x="405"/>
        <item m="1" x="406"/>
        <item m="1" x="407"/>
        <item m="1" x="408"/>
        <item m="1" x="409"/>
        <item m="1" x="410"/>
        <item m="1" x="411"/>
        <item m="1" x="415"/>
        <item m="1" x="416"/>
        <item m="1" x="417"/>
        <item m="1" x="418"/>
        <item m="1" x="419"/>
        <item m="1" x="420"/>
        <item m="1" x="421"/>
        <item m="1" x="422"/>
        <item m="1" x="423"/>
        <item m="1" x="424"/>
        <item m="1" x="425"/>
        <item m="1" x="426"/>
        <item m="1" x="428"/>
        <item m="1" x="429"/>
        <item m="1" x="430"/>
        <item m="1" x="431"/>
        <item m="1" x="432"/>
        <item m="1" x="433"/>
        <item m="1" x="434"/>
        <item m="1" x="435"/>
        <item m="1" x="436"/>
        <item m="1" x="437"/>
        <item m="1" x="438"/>
        <item m="1" x="439"/>
        <item m="1" x="440"/>
        <item m="1" x="441"/>
        <item m="1" x="442"/>
        <item m="1" x="443"/>
        <item m="1" x="444"/>
        <item m="1" x="447"/>
        <item m="1" x="448"/>
        <item m="1" x="449"/>
        <item m="1" x="450"/>
        <item m="1" x="451"/>
        <item m="1" x="453"/>
        <item m="1" x="454"/>
        <item m="1" x="455"/>
        <item m="1" x="457"/>
        <item m="1" x="458"/>
        <item m="1" x="459"/>
        <item m="1" x="460"/>
        <item m="1" x="461"/>
        <item m="1" x="462"/>
        <item m="1" x="463"/>
        <item m="1" x="464"/>
        <item m="1" x="465"/>
        <item m="1" x="467"/>
        <item m="1" x="470"/>
        <item m="1" x="471"/>
        <item m="1" x="472"/>
        <item m="1" x="473"/>
        <item m="1" x="474"/>
        <item m="1" x="475"/>
        <item m="1" x="476"/>
        <item m="1" x="477"/>
        <item m="1" x="478"/>
        <item m="1" x="479"/>
        <item m="1" x="482"/>
        <item m="1" x="483"/>
        <item m="1" x="484"/>
        <item m="1" x="485"/>
        <item m="1" x="486"/>
        <item m="1" x="487"/>
        <item m="1" x="488"/>
        <item m="1" x="489"/>
        <item m="1" x="490"/>
        <item m="1" x="491"/>
        <item m="1" x="492"/>
        <item m="1" x="493"/>
        <item m="1" x="494"/>
        <item m="1" x="495"/>
        <item m="1" x="496"/>
        <item m="1" x="497"/>
        <item m="1" x="498"/>
        <item m="1" x="499"/>
        <item m="1" x="502"/>
        <item m="1" x="503"/>
        <item m="1" x="504"/>
        <item m="1" x="505"/>
        <item m="1" x="506"/>
        <item m="1" x="507"/>
        <item m="1" x="508"/>
        <item m="1" x="509"/>
        <item m="1" x="510"/>
        <item m="1" x="511"/>
        <item m="1" x="512"/>
        <item m="1" x="513"/>
        <item m="1" x="514"/>
        <item m="1" x="515"/>
        <item m="1" x="516"/>
        <item m="1" x="518"/>
        <item m="1" x="519"/>
        <item m="1" x="520"/>
        <item m="1" x="521"/>
        <item m="1" x="522"/>
        <item m="1" x="523"/>
        <item m="1" x="524"/>
        <item m="1" x="526"/>
        <item m="1" x="528"/>
        <item m="1" x="529"/>
        <item m="1" x="530"/>
        <item m="1" x="531"/>
        <item m="1" x="532"/>
        <item m="1" x="533"/>
        <item m="1" x="534"/>
        <item m="1" x="535"/>
        <item m="1" x="536"/>
        <item m="1" x="537"/>
        <item m="1" x="539"/>
        <item m="1" x="540"/>
        <item m="1" x="541"/>
        <item m="1" x="542"/>
        <item m="1" x="544"/>
        <item m="1" x="545"/>
        <item m="1" x="546"/>
        <item m="1" x="547"/>
        <item m="1" x="548"/>
        <item m="1" x="549"/>
        <item m="1" x="551"/>
        <item m="1" x="552"/>
        <item m="1" x="553"/>
        <item m="1" x="554"/>
        <item m="1" x="556"/>
        <item m="1" x="557"/>
        <item m="1" x="558"/>
        <item m="1" x="559"/>
        <item m="1" x="560"/>
        <item m="1" x="561"/>
        <item m="1" x="562"/>
        <item m="1" x="563"/>
        <item m="1" x="564"/>
        <item m="1" x="566"/>
        <item m="1" x="568"/>
        <item m="1" x="569"/>
        <item m="1" x="571"/>
        <item m="1" x="573"/>
        <item m="1" x="574"/>
        <item m="1" x="576"/>
        <item m="1" x="577"/>
        <item m="1" x="579"/>
        <item m="1" x="580"/>
        <item m="1" x="582"/>
        <item m="1" x="583"/>
        <item m="1" x="584"/>
        <item m="1" x="585"/>
        <item m="1" x="586"/>
        <item m="1" x="588"/>
        <item m="1" x="589"/>
        <item m="1" x="590"/>
        <item m="1" x="591"/>
        <item m="1" x="592"/>
        <item m="1" x="593"/>
        <item m="1" x="595"/>
        <item m="1" x="596"/>
        <item m="1" x="597"/>
        <item m="1" x="598"/>
        <item m="1" x="600"/>
        <item m="1" x="601"/>
        <item m="1" x="602"/>
        <item m="1" x="605"/>
        <item m="1" x="607"/>
        <item m="1" x="609"/>
        <item m="1" x="610"/>
        <item m="1" x="611"/>
        <item m="1" x="612"/>
        <item m="1" x="613"/>
        <item m="1" x="614"/>
        <item m="1" x="615"/>
        <item m="1" x="617"/>
        <item m="1" x="618"/>
        <item m="1" x="619"/>
        <item m="1" x="620"/>
        <item m="1" x="621"/>
        <item m="1" x="622"/>
        <item m="1" x="624"/>
        <item m="1" x="625"/>
        <item m="1" x="626"/>
        <item m="1" x="627"/>
        <item m="1" x="628"/>
        <item m="1" x="629"/>
        <item m="1" x="630"/>
        <item m="1" x="631"/>
        <item m="1" x="632"/>
        <item m="1" x="633"/>
        <item m="1" x="634"/>
        <item m="1" x="635"/>
        <item m="1" x="636"/>
        <item m="1" x="637"/>
        <item m="1" x="639"/>
        <item m="1" x="640"/>
        <item m="1" x="641"/>
        <item m="1" x="642"/>
        <item m="1" x="643"/>
        <item m="1" x="645"/>
        <item m="1" x="648"/>
        <item m="1" x="649"/>
        <item m="1" x="650"/>
        <item m="1" x="651"/>
        <item m="1" x="652"/>
        <item m="1" x="654"/>
        <item m="1" x="655"/>
        <item m="1" x="656"/>
        <item m="1" x="657"/>
        <item m="1" x="658"/>
        <item m="1" x="659"/>
        <item m="1" x="660"/>
        <item m="1" x="661"/>
        <item m="1" x="662"/>
        <item m="1" x="664"/>
        <item m="1" x="665"/>
        <item m="1" x="666"/>
        <item m="1" x="668"/>
        <item m="1" x="669"/>
        <item m="1" x="670"/>
        <item m="1" x="671"/>
        <item m="1" x="672"/>
        <item m="1" x="673"/>
        <item m="1" x="674"/>
        <item m="1" x="676"/>
        <item m="1" x="679"/>
        <item m="1" x="680"/>
        <item m="1" x="681"/>
        <item m="1" x="682"/>
        <item m="1" x="683"/>
        <item m="1" x="684"/>
        <item m="1" x="685"/>
        <item m="1" x="686"/>
        <item m="1" x="687"/>
        <item m="1" x="688"/>
        <item m="1" x="689"/>
        <item m="1" x="692"/>
        <item m="1" x="693"/>
        <item m="1" x="694"/>
        <item m="1" x="695"/>
        <item m="1" x="696"/>
        <item m="1" x="697"/>
        <item m="1" x="699"/>
        <item m="1" x="700"/>
        <item m="1" x="701"/>
        <item m="1" x="702"/>
        <item m="1" x="703"/>
        <item m="1" x="704"/>
        <item m="1" x="705"/>
        <item m="1" x="706"/>
        <item m="1" x="707"/>
        <item m="1" x="708"/>
        <item m="1" x="709"/>
        <item m="1" x="710"/>
        <item m="1" x="711"/>
        <item m="1" x="712"/>
        <item m="1" x="713"/>
        <item m="1" x="714"/>
        <item m="1" x="715"/>
        <item m="1" x="716"/>
        <item m="1" x="717"/>
        <item m="1" x="718"/>
        <item m="1" x="720"/>
        <item m="1" x="721"/>
        <item m="1" x="722"/>
        <item m="1" x="723"/>
        <item m="1" x="724"/>
        <item m="1" x="725"/>
        <item m="1" x="726"/>
        <item m="1" x="727"/>
        <item m="1" x="728"/>
        <item m="1" x="729"/>
        <item m="1" x="730"/>
        <item m="1" x="732"/>
        <item m="1" x="733"/>
        <item m="1" x="734"/>
        <item m="1" x="735"/>
        <item m="1" x="736"/>
        <item m="1" x="737"/>
        <item m="1" x="738"/>
        <item m="1" x="739"/>
        <item m="1" x="743"/>
        <item m="1" x="744"/>
        <item m="1" x="745"/>
        <item m="1" x="747"/>
        <item m="1" x="750"/>
        <item m="1" x="752"/>
        <item m="1" x="753"/>
        <item m="1" x="754"/>
        <item m="1" x="757"/>
        <item m="1" x="758"/>
        <item m="1" x="760"/>
        <item m="1" x="763"/>
        <item m="1" x="768"/>
        <item m="1" x="769"/>
        <item m="1" x="770"/>
        <item m="1" x="771"/>
        <item m="1" x="772"/>
        <item m="1" x="773"/>
        <item m="1" x="774"/>
        <item m="1" x="775"/>
        <item m="1" x="776"/>
        <item m="1" x="777"/>
        <item m="1" x="778"/>
        <item m="1" x="781"/>
        <item m="1" x="784"/>
        <item m="1" x="785"/>
        <item m="1" x="786"/>
        <item m="1" x="787"/>
        <item m="1" x="788"/>
        <item m="1" x="790"/>
        <item m="1" x="791"/>
        <item m="1" x="792"/>
        <item m="1" x="793"/>
        <item m="1" x="794"/>
        <item m="1" x="797"/>
        <item m="1" x="798"/>
        <item m="1" x="799"/>
        <item m="1" x="800"/>
        <item m="1" x="801"/>
        <item m="1" x="802"/>
        <item m="1" x="803"/>
        <item m="1" x="805"/>
        <item m="1" x="806"/>
        <item m="1" x="807"/>
        <item m="1" x="808"/>
        <item m="1" x="809"/>
        <item m="1" x="812"/>
        <item m="1" x="813"/>
        <item m="1" x="814"/>
        <item m="1" x="815"/>
        <item m="1" x="816"/>
        <item m="1" x="817"/>
        <item m="1" x="818"/>
        <item m="1" x="819"/>
        <item m="1" x="821"/>
        <item m="1" x="822"/>
        <item m="1" x="823"/>
        <item m="1" x="825"/>
        <item m="1" x="827"/>
        <item m="1" x="828"/>
        <item m="1" x="829"/>
        <item m="1" x="831"/>
        <item m="1" x="832"/>
        <item m="1" x="833"/>
        <item m="1" x="834"/>
        <item m="1" x="835"/>
        <item m="1" x="836"/>
        <item m="1" x="837"/>
        <item m="1" x="838"/>
        <item m="1" x="839"/>
        <item m="1" x="840"/>
        <item m="1" x="841"/>
        <item m="1" x="842"/>
        <item m="1" x="843"/>
        <item m="1" x="845"/>
        <item m="1" x="846"/>
        <item m="1" x="847"/>
        <item m="1" x="848"/>
        <item m="1" x="850"/>
        <item m="1" x="851"/>
        <item m="1" x="853"/>
        <item m="1" x="855"/>
        <item m="1" x="856"/>
        <item m="1" x="857"/>
        <item m="1" x="858"/>
        <item m="1" x="859"/>
        <item m="1" x="860"/>
        <item m="1" x="861"/>
        <item m="1" x="862"/>
        <item m="1" x="863"/>
        <item m="1" x="864"/>
        <item m="1" x="865"/>
        <item m="1" x="866"/>
        <item m="1" x="867"/>
        <item m="1" x="869"/>
        <item m="1" x="870"/>
        <item m="1" x="871"/>
        <item m="1" x="873"/>
        <item m="1" x="874"/>
        <item m="1" x="875"/>
        <item m="1" x="876"/>
        <item m="1" x="877"/>
        <item m="1" x="878"/>
        <item m="1" x="880"/>
        <item m="1" x="881"/>
        <item m="1" x="883"/>
        <item m="1" x="884"/>
        <item m="1" x="885"/>
        <item m="1" x="886"/>
        <item m="1" x="887"/>
        <item m="1" x="888"/>
        <item m="1" x="889"/>
        <item m="1" x="890"/>
        <item m="1" x="891"/>
        <item m="1" x="892"/>
        <item m="1" x="893"/>
        <item m="1" x="894"/>
        <item m="1" x="895"/>
        <item m="1" x="896"/>
        <item m="1" x="897"/>
        <item m="1" x="898"/>
        <item m="1" x="900"/>
        <item m="1" x="901"/>
        <item m="1" x="902"/>
        <item m="1" x="903"/>
        <item m="1" x="904"/>
        <item m="1" x="905"/>
        <item m="1" x="906"/>
        <item m="1" x="908"/>
        <item m="1" x="909"/>
        <item m="1" x="910"/>
        <item m="1" x="912"/>
        <item m="1" x="915"/>
        <item m="1" x="916"/>
        <item m="1" x="917"/>
        <item m="1" x="919"/>
        <item m="1" x="920"/>
        <item m="1" x="922"/>
        <item m="1" x="923"/>
        <item m="1" x="924"/>
        <item m="1" x="925"/>
        <item m="1" x="926"/>
        <item m="1" x="928"/>
        <item m="1" x="929"/>
        <item m="1" x="930"/>
        <item m="1" x="931"/>
        <item m="1" x="932"/>
        <item m="1" x="934"/>
        <item m="1" x="935"/>
        <item m="1" x="937"/>
        <item m="1" x="938"/>
        <item m="1" x="939"/>
        <item m="1" x="940"/>
        <item m="1" x="941"/>
        <item m="1" x="942"/>
        <item m="1" x="943"/>
        <item m="1" x="944"/>
        <item m="1" x="945"/>
        <item m="1" x="946"/>
        <item m="1" x="947"/>
        <item m="1" x="948"/>
        <item m="1" x="950"/>
        <item m="1" x="951"/>
        <item m="1" x="952"/>
        <item m="1" x="953"/>
        <item m="1" x="954"/>
        <item m="1" x="956"/>
        <item m="1" x="958"/>
        <item m="1" x="959"/>
        <item m="1" x="960"/>
        <item m="1" x="961"/>
        <item m="1" x="962"/>
        <item m="1" x="963"/>
        <item m="1" x="964"/>
        <item m="1" x="966"/>
        <item m="1" x="967"/>
        <item m="1" x="968"/>
        <item m="1" x="969"/>
        <item m="1" x="971"/>
        <item m="1" x="972"/>
        <item m="1" x="973"/>
        <item m="1" x="974"/>
        <item m="1" x="975"/>
        <item m="1" x="976"/>
        <item m="1" x="978"/>
        <item m="1" x="980"/>
        <item m="1" x="982"/>
        <item m="1" x="983"/>
        <item m="1" x="984"/>
        <item m="1" x="985"/>
        <item m="1" x="986"/>
        <item m="1" x="987"/>
        <item m="1" x="988"/>
        <item m="1" x="989"/>
        <item m="1" x="990"/>
        <item m="1" x="991"/>
        <item m="1" x="995"/>
        <item m="1" x="996"/>
        <item m="1" x="997"/>
        <item m="1" x="998"/>
        <item m="1" x="999"/>
        <item m="1" x="1000"/>
        <item m="1" x="1001"/>
        <item m="1" x="1002"/>
        <item m="1" x="1004"/>
        <item m="1" x="1006"/>
        <item m="1" x="1007"/>
        <item m="1" x="1008"/>
        <item m="1" x="1009"/>
        <item m="1" x="1010"/>
        <item m="1" x="1011"/>
        <item m="1" x="1013"/>
        <item m="1" x="1014"/>
        <item m="1" x="1015"/>
        <item m="1" x="1016"/>
        <item m="1" x="1017"/>
        <item m="1" x="1018"/>
        <item m="1" x="1019"/>
        <item m="1" x="1020"/>
        <item m="1" x="1021"/>
        <item m="1" x="1022"/>
        <item m="1" x="1024"/>
        <item m="1" x="1026"/>
        <item m="1" x="1027"/>
        <item m="1" x="1029"/>
        <item m="1" x="1030"/>
        <item m="1" x="1032"/>
        <item m="1" x="1033"/>
        <item m="1" x="1034"/>
        <item m="1" x="1035"/>
        <item m="1" x="1037"/>
        <item m="1" x="1038"/>
        <item m="1" x="1039"/>
        <item m="1" x="1040"/>
        <item m="1" x="1041"/>
        <item m="1" x="1042"/>
        <item m="1" x="1043"/>
        <item m="1" x="1044"/>
        <item m="1" x="1045"/>
        <item m="1" x="1047"/>
        <item m="1" x="1050"/>
        <item m="1" x="1052"/>
        <item m="1" x="1053"/>
        <item m="1" x="1054"/>
        <item m="1" x="1055"/>
        <item m="1" x="1056"/>
        <item m="1" x="1057"/>
        <item m="1" x="1058"/>
        <item m="1" x="1059"/>
        <item m="1" x="1061"/>
        <item m="1" x="1062"/>
        <item m="1" x="1063"/>
        <item m="1" x="1067"/>
        <item m="1" x="1068"/>
        <item m="1" x="1069"/>
        <item m="1" x="1070"/>
        <item m="1" x="1072"/>
        <item m="1" x="1073"/>
        <item m="1" x="1074"/>
        <item m="1" x="1075"/>
        <item m="1" x="1076"/>
        <item m="1" x="1077"/>
        <item m="1" x="1078"/>
        <item m="1" x="1079"/>
        <item m="1" x="1080"/>
        <item m="1" x="1082"/>
        <item m="1" x="1083"/>
        <item m="1" x="1084"/>
        <item m="1" x="1085"/>
        <item m="1" x="1086"/>
        <item m="1" x="1087"/>
        <item m="1" x="1088"/>
        <item m="1" x="1089"/>
        <item m="1" x="1090"/>
        <item m="1" x="1091"/>
        <item m="1" x="1092"/>
        <item m="1" x="1094"/>
        <item m="1" x="1098"/>
        <item m="1" x="1099"/>
        <item m="1" x="1100"/>
        <item m="1" x="1104"/>
        <item m="1" x="1105"/>
        <item m="1" x="1107"/>
        <item m="1" x="1110"/>
        <item m="1" x="1111"/>
        <item m="1" x="1112"/>
        <item m="1" x="1115"/>
        <item m="1" x="1116"/>
        <item m="1" x="1117"/>
        <item m="1" x="1119"/>
        <item m="1" x="1120"/>
        <item m="1" x="1121"/>
        <item m="1" x="1122"/>
        <item m="1" x="1123"/>
        <item m="1" x="1124"/>
        <item m="1" x="1126"/>
        <item m="1" x="1127"/>
        <item m="1" x="1128"/>
        <item m="1" x="1130"/>
        <item m="1" x="1131"/>
        <item m="1" x="1135"/>
        <item m="1" x="1136"/>
        <item m="1" x="1137"/>
        <item m="1" x="1139"/>
        <item m="1" x="1140"/>
        <item m="1" x="1141"/>
        <item m="1" x="1144"/>
        <item m="1" x="1145"/>
        <item m="1" x="1146"/>
        <item m="1" x="1147"/>
        <item m="1" x="1148"/>
        <item m="1" x="1149"/>
        <item m="1" x="1150"/>
        <item m="1" x="1152"/>
        <item m="1" x="1153"/>
        <item m="1" x="1154"/>
        <item m="1" x="1155"/>
        <item m="1" x="1157"/>
        <item m="1" x="1159"/>
        <item m="1" x="1160"/>
        <item m="1" x="1161"/>
        <item m="1" x="1162"/>
        <item m="1" x="1164"/>
        <item m="1" x="1165"/>
        <item m="1" x="1166"/>
        <item m="1" x="1167"/>
        <item m="1" x="1169"/>
        <item m="1" x="1170"/>
        <item m="1" x="1171"/>
        <item m="1" x="1173"/>
        <item m="1" x="1174"/>
        <item m="1" x="1175"/>
        <item m="1" x="1176"/>
        <item m="1" x="1178"/>
        <item m="1" x="1179"/>
        <item m="1" x="1181"/>
        <item m="1" x="1182"/>
        <item m="1" x="1183"/>
        <item m="1" x="1184"/>
        <item m="1" x="1185"/>
        <item m="1" x="1186"/>
        <item m="1" x="1187"/>
        <item m="1" x="1188"/>
        <item m="1" x="1189"/>
        <item m="1" x="1191"/>
        <item m="1" x="1192"/>
        <item m="1" x="1193"/>
        <item m="1" x="1195"/>
        <item m="1" x="1196"/>
        <item m="1" x="1197"/>
        <item m="1" x="1198"/>
        <item m="1" x="1199"/>
        <item m="1" x="1200"/>
        <item m="1" x="1201"/>
        <item m="1" x="1202"/>
        <item m="1" x="1206"/>
        <item m="1" x="1208"/>
        <item m="1" x="1209"/>
        <item m="1" x="1212"/>
        <item m="1" x="1213"/>
        <item m="1" x="1214"/>
        <item m="1" x="1216"/>
        <item m="1" x="1218"/>
        <item m="1" x="1219"/>
        <item m="1" x="1223"/>
        <item m="1" x="1224"/>
        <item m="1" x="1226"/>
        <item m="1" x="1227"/>
        <item m="1" x="1228"/>
        <item m="1" x="1229"/>
        <item m="1" x="1230"/>
        <item m="1" x="1232"/>
        <item m="1" x="1233"/>
        <item m="1" x="1235"/>
        <item m="1" x="1236"/>
        <item m="1" x="1237"/>
        <item m="1" x="1238"/>
        <item m="1" x="1239"/>
        <item m="1" x="1240"/>
        <item m="1" x="1241"/>
        <item m="1" x="1242"/>
        <item m="1" x="1243"/>
        <item m="1" x="1244"/>
        <item m="1" x="1245"/>
        <item m="1" x="1246"/>
        <item m="1" x="1248"/>
        <item m="1" x="1249"/>
        <item m="1" x="1252"/>
        <item m="1" x="1254"/>
        <item m="1" x="1255"/>
        <item m="1" x="1256"/>
        <item m="1" x="1257"/>
        <item m="1" x="1259"/>
        <item m="1" x="1261"/>
        <item m="1" x="1262"/>
        <item m="1" x="1263"/>
        <item m="1" x="1265"/>
        <item m="1" x="1266"/>
        <item m="1" x="1267"/>
        <item m="1" x="1268"/>
        <item m="1" x="1269"/>
        <item m="1" x="1271"/>
        <item m="1" x="1272"/>
        <item m="1" x="1273"/>
        <item m="1" x="1274"/>
        <item m="1" x="1275"/>
        <item m="1" x="1276"/>
        <item m="1" x="1277"/>
        <item m="1" x="1280"/>
        <item m="1" x="1281"/>
        <item m="1" x="1282"/>
        <item m="1" x="1285"/>
        <item m="1" x="1287"/>
        <item m="1" x="1288"/>
        <item m="1" x="1289"/>
        <item m="1" x="1290"/>
        <item m="1" x="1291"/>
        <item m="1" x="1296"/>
        <item m="1" x="1297"/>
        <item m="1" x="1299"/>
        <item m="1" x="1300"/>
        <item m="1" x="1301"/>
        <item m="1" x="1302"/>
        <item m="1" x="1303"/>
        <item m="1" x="1304"/>
        <item m="1" x="1305"/>
        <item m="1" x="1306"/>
        <item m="1" x="1307"/>
        <item m="1" x="1308"/>
        <item m="1" x="1311"/>
        <item m="1" x="1312"/>
        <item m="1" x="1313"/>
        <item m="1" x="1314"/>
        <item m="1" x="1315"/>
        <item m="1" x="1316"/>
        <item m="1" x="1318"/>
        <item m="1" x="1319"/>
        <item m="1" x="1320"/>
        <item m="1" x="1321"/>
        <item m="1" x="1323"/>
        <item m="1" x="1324"/>
        <item m="1" x="1325"/>
        <item m="1" x="1326"/>
        <item m="1" x="1327"/>
        <item m="1" x="1328"/>
        <item m="1" x="1329"/>
        <item m="1" x="1330"/>
        <item m="1" x="1331"/>
        <item m="1" x="1332"/>
        <item m="1" x="1333"/>
        <item m="1" x="1335"/>
        <item m="1" x="1336"/>
        <item m="1" x="1337"/>
        <item m="1" x="1338"/>
        <item m="1" x="1341"/>
        <item m="1" x="1343"/>
        <item m="1" x="1344"/>
        <item m="1" x="1345"/>
        <item m="1" x="1346"/>
        <item m="1" x="1347"/>
        <item m="1" x="1348"/>
        <item m="1" x="1349"/>
        <item m="1" x="1350"/>
        <item m="1" x="1351"/>
        <item m="1" x="1352"/>
        <item m="1" x="1353"/>
        <item m="1" x="1355"/>
        <item m="1" x="1359"/>
        <item m="1" x="1360"/>
        <item m="1" x="1361"/>
        <item m="1" x="1363"/>
        <item m="1" x="1364"/>
        <item m="1" x="1365"/>
        <item m="1" x="1368"/>
        <item m="1" x="1369"/>
        <item m="1" x="1370"/>
        <item m="1" x="1371"/>
        <item m="1" x="1372"/>
        <item m="1" x="1373"/>
        <item m="1" x="1375"/>
        <item m="1" x="1378"/>
        <item m="1" x="1379"/>
        <item m="1" x="1380"/>
        <item m="1" x="1382"/>
        <item m="1" x="1383"/>
        <item m="1" x="1385"/>
        <item m="1" x="1387"/>
        <item m="1" x="1388"/>
        <item m="1" x="1389"/>
        <item m="1" x="1390"/>
        <item m="1" x="1393"/>
        <item m="1" x="1394"/>
        <item m="1" x="1397"/>
        <item m="1" x="1398"/>
        <item m="1" x="1399"/>
        <item m="1" x="1400"/>
        <item m="1" x="1401"/>
        <item m="1" x="1402"/>
        <item m="1" x="1404"/>
        <item m="1" x="1407"/>
        <item m="1" x="1408"/>
        <item m="1" x="1409"/>
        <item m="1" x="1410"/>
        <item m="1" x="1411"/>
        <item m="1" x="1412"/>
        <item m="1" x="1413"/>
        <item m="1" x="1414"/>
        <item m="1" x="1415"/>
        <item m="1" x="1416"/>
        <item m="1" x="1417"/>
        <item m="1" x="1418"/>
        <item m="1" x="1420"/>
        <item m="1" x="1423"/>
        <item m="1" x="1425"/>
        <item m="1" x="1426"/>
        <item m="1" x="1427"/>
        <item m="1" x="1428"/>
        <item m="1" x="1429"/>
        <item m="1" x="1430"/>
        <item m="1" x="1433"/>
        <item m="1" x="1434"/>
        <item m="1" x="1436"/>
        <item m="1" x="1437"/>
        <item m="1" x="1439"/>
        <item m="1" x="1440"/>
        <item m="1" x="1441"/>
        <item m="1" x="1442"/>
        <item m="1" x="1444"/>
        <item m="1" x="1445"/>
        <item m="1" x="1448"/>
        <item m="1" x="1450"/>
        <item m="1" x="1451"/>
        <item m="1" x="1452"/>
        <item m="1" x="1453"/>
        <item m="1" x="1454"/>
        <item m="1" x="1455"/>
        <item m="1" x="1456"/>
        <item m="1" x="1457"/>
        <item m="1" x="1458"/>
        <item m="1" x="1459"/>
        <item m="1" x="1460"/>
        <item m="1" x="1463"/>
        <item m="1" x="1464"/>
        <item m="1" x="1465"/>
        <item m="1" x="1466"/>
        <item m="1" x="1467"/>
        <item m="1" x="1468"/>
        <item m="1" x="1469"/>
        <item m="1" x="1470"/>
        <item m="1" x="1472"/>
        <item m="1" x="1473"/>
        <item m="1" x="1474"/>
        <item m="1" x="1475"/>
        <item m="1" x="1476"/>
        <item m="1" x="1477"/>
        <item m="1" x="1478"/>
        <item m="1" x="1479"/>
        <item m="1" x="1481"/>
        <item m="1" x="1482"/>
        <item m="1" x="1483"/>
        <item m="1" x="1484"/>
        <item m="1" x="1485"/>
        <item m="1" x="1486"/>
        <item m="1" x="1487"/>
        <item m="1" x="1488"/>
        <item m="1" x="1489"/>
        <item m="1" x="1491"/>
        <item m="1" x="1492"/>
        <item m="1" x="1493"/>
        <item m="1" x="1495"/>
        <item m="1" x="1496"/>
        <item m="1" x="1497"/>
        <item m="1" x="1500"/>
        <item m="1" x="1501"/>
        <item m="1" x="1503"/>
        <item m="1" x="1504"/>
        <item m="1" x="1505"/>
        <item m="1" x="1506"/>
        <item m="1" x="1507"/>
        <item m="1" x="1508"/>
        <item m="1" x="1509"/>
        <item m="1" x="1510"/>
        <item m="1" x="1511"/>
        <item m="1" x="1513"/>
        <item m="1" x="1514"/>
        <item m="1" x="1515"/>
        <item m="1" x="1516"/>
        <item m="1" x="1517"/>
        <item m="1" x="1518"/>
        <item m="1" x="1519"/>
        <item m="1" x="1520"/>
        <item m="1" x="1521"/>
        <item m="1" x="1522"/>
        <item m="1" x="1523"/>
        <item m="1" x="1524"/>
        <item m="1" x="1525"/>
        <item m="1" x="1526"/>
        <item m="1" x="1527"/>
        <item m="1" x="1528"/>
        <item m="1" x="1529"/>
        <item m="1" x="1530"/>
        <item m="1" x="1531"/>
        <item m="1" x="1534"/>
        <item m="1" x="1535"/>
        <item m="1" x="1536"/>
        <item m="1" x="1538"/>
        <item m="1" x="1539"/>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4"/>
        <item m="1" x="1566"/>
        <item m="1" x="1567"/>
        <item m="1" x="1568"/>
        <item m="1" x="1572"/>
        <item m="1" x="1573"/>
        <item m="1" x="1574"/>
        <item m="1" x="1575"/>
        <item m="1" x="1576"/>
        <item m="1" x="1578"/>
        <item m="1" x="1579"/>
        <item m="1" x="1580"/>
        <item m="1" x="1581"/>
        <item m="1" x="1582"/>
        <item m="1" x="1583"/>
        <item m="1" x="1584"/>
        <item m="1" x="1586"/>
        <item m="1" x="1587"/>
        <item m="1" x="1588"/>
        <item m="1" x="1589"/>
        <item m="1" x="1590"/>
        <item m="1" x="1591"/>
        <item m="1" x="1592"/>
        <item m="1" x="1594"/>
        <item m="1" x="1595"/>
        <item m="1" x="1596"/>
        <item m="1" x="1597"/>
        <item m="1" x="1600"/>
        <item m="1" x="1601"/>
        <item m="1" x="1602"/>
        <item m="1" x="1603"/>
        <item m="1" x="1604"/>
        <item m="1" x="1605"/>
        <item m="1" x="1606"/>
        <item m="1" x="1607"/>
        <item m="1" x="1608"/>
        <item m="1" x="1609"/>
        <item m="1" x="1610"/>
        <item m="1" x="1612"/>
        <item m="1" x="1613"/>
        <item m="1" x="1614"/>
        <item m="1" x="1615"/>
        <item m="1" x="1616"/>
        <item m="1" x="1617"/>
        <item m="1" x="1619"/>
        <item m="1" x="1623"/>
        <item m="1" x="1624"/>
        <item m="1" x="1625"/>
        <item m="1" x="1627"/>
        <item m="1" x="1628"/>
        <item m="1" x="1629"/>
        <item m="1" x="1630"/>
        <item m="1" x="1633"/>
        <item m="1" x="1634"/>
        <item m="1" x="1635"/>
        <item m="1" x="1636"/>
        <item m="1" x="1637"/>
        <item m="1" x="1639"/>
        <item m="1" x="1640"/>
        <item m="1" x="1641"/>
        <item m="1" x="1642"/>
        <item m="1" x="1644"/>
        <item m="1" x="1645"/>
        <item m="1" x="1646"/>
        <item m="1" x="1647"/>
        <item m="1" x="1648"/>
        <item m="1" x="1649"/>
        <item m="1" x="1650"/>
        <item m="1" x="1651"/>
        <item m="1" x="1652"/>
        <item m="1" x="1653"/>
        <item m="1" x="1654"/>
        <item m="1" x="1655"/>
        <item m="1" x="1656"/>
        <item m="1" x="1657"/>
        <item m="1" x="1658"/>
        <item m="1" x="1659"/>
        <item m="1" x="1660"/>
        <item m="1" x="1661"/>
        <item m="1" x="1663"/>
        <item m="1" x="1664"/>
        <item m="1" x="1665"/>
        <item m="1" x="1666"/>
        <item m="1" x="1667"/>
        <item m="1" x="1668"/>
        <item m="1" x="1669"/>
        <item m="1" x="1670"/>
        <item m="1" x="1671"/>
        <item m="1" x="1672"/>
        <item m="1" x="1673"/>
        <item m="1" x="1675"/>
        <item m="1" x="1676"/>
        <item m="1" x="1677"/>
        <item m="1" x="1678"/>
        <item m="1" x="1679"/>
        <item m="1" x="1680"/>
        <item m="1" x="1681"/>
        <item m="1" x="1682"/>
        <item m="1" x="1683"/>
        <item m="1" x="1684"/>
        <item m="1" x="1685"/>
        <item m="1" x="1687"/>
        <item m="1" x="1688"/>
        <item m="1" x="1689"/>
        <item m="1" x="1690"/>
        <item m="1" x="1691"/>
        <item m="1" x="1692"/>
        <item m="1" x="1696"/>
        <item m="1" x="1697"/>
        <item m="1" x="1698"/>
        <item m="1" x="1699"/>
        <item m="1" x="1700"/>
        <item m="1" x="1701"/>
        <item m="1" x="1703"/>
        <item m="1" x="1704"/>
        <item m="1" x="1705"/>
        <item x="140"/>
        <item x="141"/>
        <item x="142"/>
        <item m="1" x="284"/>
        <item x="143"/>
        <item x="116"/>
        <item x="121"/>
        <item m="1" x="868"/>
        <item x="145"/>
        <item x="144"/>
        <item x="146"/>
        <item x="147"/>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0">
        <item x="3"/>
        <item x="2"/>
        <item m="1" x="47"/>
        <item x="0"/>
        <item x="1"/>
        <item x="22"/>
        <item x="4"/>
        <item x="5"/>
        <item x="6"/>
        <item x="7"/>
        <item x="8"/>
        <item x="9"/>
        <item x="10"/>
        <item x="11"/>
        <item x="12"/>
        <item x="13"/>
        <item x="14"/>
        <item x="15"/>
        <item x="16"/>
        <item x="17"/>
        <item x="18"/>
        <item x="19"/>
        <item x="20"/>
        <item x="21"/>
        <item x="27"/>
        <item x="23"/>
        <item x="24"/>
        <item x="25"/>
        <item x="26"/>
        <item x="28"/>
        <item x="29"/>
        <item x="30"/>
        <item m="1" x="31"/>
        <item m="1" x="32"/>
        <item m="1" x="33"/>
        <item m="1" x="34"/>
        <item m="1" x="35"/>
        <item m="1" x="36"/>
        <item m="1" x="37"/>
        <item m="1" x="38"/>
        <item m="1" x="39"/>
        <item m="1" x="40"/>
        <item m="1" x="41"/>
        <item m="1" x="42"/>
        <item m="1" x="43"/>
        <item m="1" x="44"/>
        <item m="1" x="45"/>
        <item m="1" x="46"/>
        <item m="1" x="48"/>
        <item m="1" x="49"/>
        <item m="1" x="50"/>
        <item m="1" x="51"/>
        <item m="1" x="52"/>
        <item m="1" x="53"/>
        <item m="1" x="54"/>
        <item m="1" x="55"/>
        <item m="1" x="56"/>
        <item m="1" x="57"/>
        <item m="1" x="58"/>
        <item m="1" x="59"/>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4"/>
      <x/>
      <x/>
      <x v="25"/>
      <x/>
      <x v="6"/>
      <x/>
      <x/>
    </i>
    <i t="grand">
      <x/>
    </i>
  </rowItems>
  <colItems count="1">
    <i/>
  </colItems>
  <pageFields count="2">
    <pageField fld="1" item="1037"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633DE-EC6E-4B49-87C3-65C83972336D}">
  <dimension ref="B1:V86"/>
  <sheetViews>
    <sheetView tabSelected="1" topLeftCell="A52" zoomScale="85" zoomScaleNormal="85" workbookViewId="0">
      <selection activeCell="H64" sqref="H64"/>
    </sheetView>
  </sheetViews>
  <sheetFormatPr baseColWidth="10" defaultColWidth="11.42578125" defaultRowHeight="15" x14ac:dyDescent="0.25"/>
  <cols>
    <col min="1" max="1" width="1.7109375" customWidth="1"/>
    <col min="2" max="2" width="9.28515625" customWidth="1"/>
    <col min="3" max="3" width="9" customWidth="1"/>
    <col min="4" max="4" width="8.5703125" customWidth="1"/>
    <col min="5" max="5" width="56.28515625" customWidth="1"/>
    <col min="6" max="6" width="57.42578125" customWidth="1"/>
    <col min="7" max="7" width="9.5703125" customWidth="1"/>
    <col min="8" max="8" width="47" customWidth="1"/>
    <col min="9" max="9" width="16.42578125" customWidth="1"/>
    <col min="10" max="11" width="13.28515625" customWidth="1"/>
    <col min="12" max="12" width="17.5703125" customWidth="1"/>
    <col min="13" max="13" width="19" customWidth="1"/>
    <col min="14" max="14" width="11.42578125" hidden="1" customWidth="1"/>
    <col min="15"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23" width="0" hidden="1" customWidth="1"/>
  </cols>
  <sheetData>
    <row r="1" spans="2:22" x14ac:dyDescent="0.25">
      <c r="O1" s="191" t="s">
        <v>0</v>
      </c>
      <c r="P1" t="s">
        <v>1</v>
      </c>
    </row>
    <row r="2" spans="2:22" ht="81" customHeight="1" x14ac:dyDescent="0.25">
      <c r="C2" s="1"/>
      <c r="D2" s="1"/>
      <c r="E2" s="2" t="s">
        <v>2</v>
      </c>
      <c r="F2" s="2"/>
      <c r="G2" s="2"/>
      <c r="H2" s="2"/>
      <c r="I2" s="2"/>
      <c r="J2" s="2"/>
      <c r="K2" s="2"/>
      <c r="M2" s="1"/>
      <c r="O2" s="191" t="s">
        <v>3</v>
      </c>
      <c r="P2" s="3">
        <v>2024</v>
      </c>
    </row>
    <row r="3" spans="2:22" ht="13.5" customHeight="1" x14ac:dyDescent="0.25">
      <c r="B3" s="4"/>
      <c r="C3" s="4"/>
      <c r="D3" s="4"/>
      <c r="E3" s="2"/>
      <c r="F3" s="2"/>
      <c r="G3" s="2"/>
      <c r="H3" s="2"/>
      <c r="I3" s="2"/>
      <c r="J3" s="2"/>
      <c r="K3" s="2"/>
      <c r="L3" s="5"/>
    </row>
    <row r="4" spans="2:22" ht="13.5" customHeight="1" x14ac:dyDescent="0.25">
      <c r="B4" s="4"/>
      <c r="C4" s="4"/>
      <c r="D4" s="4"/>
      <c r="E4" s="2"/>
      <c r="F4" s="2"/>
      <c r="G4" s="2"/>
      <c r="H4" s="2"/>
      <c r="I4" s="2"/>
      <c r="J4" s="2"/>
      <c r="K4" s="2"/>
      <c r="L4" s="6"/>
      <c r="O4" s="191" t="s">
        <v>4</v>
      </c>
      <c r="P4" s="191" t="s">
        <v>5</v>
      </c>
      <c r="Q4" s="191" t="s">
        <v>6</v>
      </c>
      <c r="R4" s="191" t="s">
        <v>7</v>
      </c>
      <c r="S4" s="191" t="s">
        <v>8</v>
      </c>
      <c r="T4" s="191" t="s">
        <v>9</v>
      </c>
      <c r="U4" s="191" t="s">
        <v>10</v>
      </c>
      <c r="V4" s="191" t="s">
        <v>11</v>
      </c>
    </row>
    <row r="5" spans="2:22" ht="13.5" customHeight="1" x14ac:dyDescent="0.25">
      <c r="B5" s="4"/>
      <c r="C5" s="4"/>
      <c r="D5" s="4"/>
      <c r="E5" s="2"/>
      <c r="F5" s="2"/>
      <c r="G5" s="2"/>
      <c r="H5" s="2"/>
      <c r="I5" s="2"/>
      <c r="J5" s="2"/>
      <c r="K5" s="2"/>
      <c r="L5" s="6"/>
      <c r="O5" t="s">
        <v>12</v>
      </c>
      <c r="P5">
        <v>1</v>
      </c>
      <c r="Q5">
        <v>1</v>
      </c>
      <c r="R5" t="s">
        <v>13</v>
      </c>
      <c r="S5" t="s">
        <v>14</v>
      </c>
      <c r="T5" t="s">
        <v>15</v>
      </c>
      <c r="U5" t="s">
        <v>16</v>
      </c>
      <c r="V5" t="s">
        <v>14</v>
      </c>
    </row>
    <row r="6" spans="2:22" ht="35.25" customHeight="1" x14ac:dyDescent="0.25">
      <c r="C6" s="7"/>
      <c r="D6" s="8" t="str">
        <f>"N° "&amp;P1&amp;"/2024"</f>
        <v>N° CD-387/2024</v>
      </c>
      <c r="E6" s="9"/>
      <c r="F6" s="9"/>
      <c r="G6" s="9"/>
      <c r="O6" t="s">
        <v>17</v>
      </c>
    </row>
    <row r="7" spans="2:22" ht="95.25" customHeight="1" x14ac:dyDescent="0.25">
      <c r="B7" s="10" t="str">
        <f>O5</f>
        <v>CLQ-24-CD-387/2024 ADQUISICIÓN DE PLANCHAS DE ACERO ANTIDESGASTE PARA MAESTRANZA MINA</v>
      </c>
      <c r="C7" s="10"/>
      <c r="D7" s="10"/>
      <c r="E7" s="10"/>
      <c r="F7" s="10"/>
      <c r="G7" s="10"/>
      <c r="H7" s="10"/>
      <c r="I7" s="10"/>
      <c r="J7" s="10"/>
      <c r="K7" s="10"/>
      <c r="L7" s="10"/>
      <c r="M7" s="10"/>
    </row>
    <row r="8" spans="2:22" ht="5.25" customHeight="1" x14ac:dyDescent="0.35">
      <c r="B8" s="11"/>
      <c r="C8" s="11"/>
      <c r="D8" s="11"/>
      <c r="E8" s="11"/>
      <c r="F8" s="11"/>
      <c r="G8" s="11"/>
      <c r="H8" s="11"/>
      <c r="I8" s="11"/>
      <c r="J8" s="11"/>
      <c r="K8" s="11"/>
      <c r="L8" s="12"/>
      <c r="M8" s="12"/>
    </row>
    <row r="9" spans="2:22" s="7" customFormat="1" ht="28.5" customHeight="1" x14ac:dyDescent="0.25">
      <c r="B9" s="13"/>
      <c r="C9" s="14" t="s">
        <v>18</v>
      </c>
      <c r="D9" s="15"/>
      <c r="E9" s="16"/>
      <c r="F9" s="17" t="s">
        <v>19</v>
      </c>
      <c r="G9" s="18"/>
      <c r="H9" s="19"/>
      <c r="I9" s="20"/>
      <c r="J9" s="20"/>
      <c r="K9" s="21"/>
      <c r="L9" s="22"/>
      <c r="M9" s="22"/>
      <c r="O9"/>
      <c r="P9"/>
      <c r="Q9"/>
      <c r="R9"/>
      <c r="S9"/>
      <c r="T9"/>
      <c r="U9"/>
      <c r="V9"/>
    </row>
    <row r="10" spans="2:22" s="7" customFormat="1" ht="6.75" customHeight="1" x14ac:dyDescent="0.25">
      <c r="B10" s="13"/>
      <c r="C10" s="21"/>
      <c r="D10" s="23"/>
      <c r="E10" s="23"/>
      <c r="F10" s="24"/>
      <c r="G10" s="24"/>
      <c r="H10" s="20"/>
      <c r="I10" s="20"/>
      <c r="J10" s="20"/>
      <c r="K10" s="21"/>
      <c r="L10" s="25"/>
      <c r="M10" s="25"/>
      <c r="O10"/>
      <c r="P10"/>
      <c r="Q10"/>
      <c r="R10"/>
      <c r="S10"/>
      <c r="T10"/>
      <c r="U10"/>
      <c r="V10"/>
    </row>
    <row r="11" spans="2:22" s="7" customFormat="1" ht="31.5" customHeight="1" x14ac:dyDescent="0.25">
      <c r="B11" s="13"/>
      <c r="C11" s="26" t="s">
        <v>20</v>
      </c>
      <c r="D11" s="27"/>
      <c r="E11" s="28"/>
      <c r="F11" s="29" t="s">
        <v>21</v>
      </c>
      <c r="G11" s="30"/>
      <c r="H11" s="31"/>
      <c r="I11" s="32" t="s">
        <v>22</v>
      </c>
      <c r="J11" s="33" t="s">
        <v>23</v>
      </c>
      <c r="K11" s="34"/>
      <c r="L11" s="35"/>
      <c r="M11" s="36"/>
      <c r="O11"/>
      <c r="P11"/>
      <c r="Q11"/>
      <c r="R11"/>
      <c r="S11"/>
      <c r="T11"/>
      <c r="U11"/>
      <c r="V11"/>
    </row>
    <row r="12" spans="2:22" ht="7.5" customHeight="1" x14ac:dyDescent="0.3">
      <c r="B12" s="37"/>
      <c r="C12" s="38"/>
      <c r="D12" s="38"/>
      <c r="E12" s="38"/>
      <c r="F12" s="38"/>
      <c r="G12" s="38"/>
      <c r="H12" s="39"/>
      <c r="I12" s="39"/>
      <c r="J12" s="39"/>
      <c r="K12" s="38"/>
      <c r="L12" s="40"/>
      <c r="M12" s="40"/>
    </row>
    <row r="13" spans="2:22" ht="21.75" customHeight="1" x14ac:dyDescent="0.25">
      <c r="B13" s="41" t="s">
        <v>24</v>
      </c>
      <c r="C13" s="41"/>
      <c r="D13" s="41"/>
      <c r="E13" s="41"/>
      <c r="F13" s="41"/>
      <c r="G13" s="41"/>
      <c r="H13" s="41"/>
      <c r="I13" s="41"/>
      <c r="J13" s="41"/>
      <c r="K13" s="41"/>
      <c r="L13" s="41"/>
      <c r="M13" s="41"/>
    </row>
    <row r="14" spans="2:22" ht="8.25" customHeight="1" x14ac:dyDescent="0.25">
      <c r="B14" s="20"/>
      <c r="C14" s="20"/>
      <c r="D14" s="20"/>
      <c r="E14" s="20"/>
      <c r="F14" s="20"/>
      <c r="G14" s="20"/>
      <c r="H14" s="20"/>
      <c r="I14" s="20"/>
      <c r="J14" s="20"/>
      <c r="K14" s="20"/>
      <c r="L14" s="20"/>
      <c r="M14" s="20"/>
    </row>
    <row r="15" spans="2:22" ht="16.5" customHeight="1" x14ac:dyDescent="0.35">
      <c r="B15" s="42"/>
      <c r="C15" s="43" t="s">
        <v>25</v>
      </c>
      <c r="D15" s="44"/>
      <c r="E15" s="44"/>
      <c r="F15" s="44"/>
      <c r="G15" s="44"/>
      <c r="H15" s="45"/>
      <c r="I15" s="45"/>
      <c r="J15" s="45"/>
      <c r="K15" s="45"/>
      <c r="L15" s="45"/>
    </row>
    <row r="16" spans="2:22" ht="9.75" customHeight="1" thickBot="1" x14ac:dyDescent="0.3">
      <c r="B16" s="42"/>
      <c r="C16" s="46"/>
      <c r="D16" s="47"/>
      <c r="E16" s="47"/>
      <c r="F16" s="47"/>
      <c r="G16" s="47"/>
      <c r="H16" s="48"/>
      <c r="I16" s="48"/>
      <c r="J16" s="48"/>
      <c r="K16" s="48"/>
      <c r="L16" s="48"/>
    </row>
    <row r="17" spans="2:22" ht="35.25" customHeight="1" thickBot="1" x14ac:dyDescent="0.3">
      <c r="B17" s="42"/>
      <c r="C17" s="49" t="s">
        <v>26</v>
      </c>
      <c r="D17" s="50"/>
      <c r="E17" s="50"/>
      <c r="F17" s="51"/>
      <c r="G17" s="51"/>
      <c r="H17" s="52"/>
      <c r="I17" s="52"/>
      <c r="J17" s="52"/>
      <c r="K17" s="52"/>
      <c r="L17" s="53"/>
    </row>
    <row r="18" spans="2:22" ht="9" customHeight="1" thickBot="1" x14ac:dyDescent="0.45">
      <c r="C18" s="54"/>
      <c r="D18" s="55"/>
      <c r="E18" s="56"/>
      <c r="F18" s="56"/>
      <c r="G18" s="56"/>
      <c r="H18" s="56"/>
      <c r="I18" s="55"/>
      <c r="J18" s="55"/>
      <c r="K18" s="55"/>
      <c r="L18" s="57"/>
      <c r="M18" s="48"/>
    </row>
    <row r="19" spans="2:22" s="66" customFormat="1" ht="28.5" customHeight="1" thickBot="1" x14ac:dyDescent="0.5">
      <c r="B19" s="58"/>
      <c r="C19" s="59"/>
      <c r="D19" s="60" t="s">
        <v>27</v>
      </c>
      <c r="E19" s="61"/>
      <c r="F19" s="62"/>
      <c r="G19" s="63"/>
      <c r="H19" s="64"/>
      <c r="I19" s="64"/>
      <c r="J19" s="64"/>
      <c r="K19" s="64"/>
      <c r="L19" s="65"/>
      <c r="O19"/>
      <c r="P19"/>
      <c r="Q19"/>
      <c r="R19"/>
      <c r="S19"/>
      <c r="T19"/>
      <c r="U19"/>
      <c r="V19"/>
    </row>
    <row r="20" spans="2:22" ht="9" customHeight="1" thickBot="1" x14ac:dyDescent="0.35">
      <c r="B20" s="46"/>
      <c r="C20" s="67"/>
      <c r="D20" s="47"/>
      <c r="E20" s="47"/>
      <c r="F20" s="47"/>
      <c r="G20" s="47"/>
      <c r="H20" s="68"/>
      <c r="L20" s="69"/>
    </row>
    <row r="21" spans="2:22" s="66" customFormat="1" ht="28.5" customHeight="1" thickBot="1" x14ac:dyDescent="0.5">
      <c r="B21" s="58"/>
      <c r="C21" s="59"/>
      <c r="D21" s="60" t="s">
        <v>28</v>
      </c>
      <c r="E21" s="61"/>
      <c r="F21" s="62"/>
      <c r="G21" s="63"/>
      <c r="H21" s="64"/>
      <c r="I21" s="64"/>
      <c r="J21" s="64"/>
      <c r="K21" s="64"/>
      <c r="L21" s="65"/>
      <c r="O21"/>
      <c r="P21"/>
      <c r="Q21"/>
      <c r="R21"/>
      <c r="S21"/>
      <c r="T21"/>
      <c r="U21"/>
      <c r="V21"/>
    </row>
    <row r="22" spans="2:22" ht="9" customHeight="1" thickBot="1" x14ac:dyDescent="0.35">
      <c r="B22" s="46"/>
      <c r="C22" s="67"/>
      <c r="D22" s="47"/>
      <c r="E22" s="47"/>
      <c r="F22" s="47"/>
      <c r="G22" s="47"/>
      <c r="H22" s="68"/>
      <c r="L22" s="69"/>
    </row>
    <row r="23" spans="2:22" s="66" customFormat="1" ht="28.5" customHeight="1" thickBot="1" x14ac:dyDescent="0.5">
      <c r="B23" s="58"/>
      <c r="C23" s="59"/>
      <c r="D23" s="60" t="s">
        <v>29</v>
      </c>
      <c r="E23" s="61"/>
      <c r="F23" s="62"/>
      <c r="G23" s="63"/>
      <c r="H23" s="64"/>
      <c r="I23" s="64"/>
      <c r="J23" s="64"/>
      <c r="K23" s="64"/>
      <c r="L23" s="65"/>
      <c r="O23"/>
      <c r="P23"/>
      <c r="Q23"/>
      <c r="R23"/>
      <c r="S23"/>
      <c r="T23"/>
      <c r="U23"/>
      <c r="V23"/>
    </row>
    <row r="24" spans="2:22" ht="9" customHeight="1" thickBot="1" x14ac:dyDescent="0.35">
      <c r="B24" s="46"/>
      <c r="C24" s="67"/>
      <c r="D24" s="47"/>
      <c r="E24" s="47"/>
      <c r="F24" s="47"/>
      <c r="G24" s="47"/>
      <c r="H24" s="68"/>
      <c r="L24" s="69"/>
    </row>
    <row r="25" spans="2:22" s="66" customFormat="1" ht="28.5" customHeight="1" thickBot="1" x14ac:dyDescent="0.5">
      <c r="B25" s="70"/>
      <c r="C25" s="59"/>
      <c r="D25" s="71" t="s">
        <v>30</v>
      </c>
      <c r="E25" s="71"/>
      <c r="F25" s="71"/>
      <c r="G25" s="63"/>
      <c r="H25" s="64"/>
      <c r="I25" s="64"/>
      <c r="J25" s="64"/>
      <c r="K25" s="64"/>
      <c r="L25" s="65"/>
      <c r="O25"/>
      <c r="P25"/>
      <c r="Q25"/>
      <c r="R25"/>
      <c r="S25"/>
      <c r="T25"/>
      <c r="U25"/>
      <c r="V25"/>
    </row>
    <row r="26" spans="2:22" ht="9" customHeight="1" thickBot="1" x14ac:dyDescent="0.35">
      <c r="B26" s="46"/>
      <c r="C26" s="67"/>
      <c r="D26" s="46"/>
      <c r="E26" s="46"/>
      <c r="F26" s="46"/>
      <c r="G26" s="46"/>
      <c r="H26" s="68"/>
      <c r="L26" s="69"/>
    </row>
    <row r="27" spans="2:22" s="66" customFormat="1" ht="28.5" customHeight="1" thickBot="1" x14ac:dyDescent="0.5">
      <c r="B27" s="58"/>
      <c r="C27" s="59"/>
      <c r="D27" s="60" t="s">
        <v>31</v>
      </c>
      <c r="E27" s="61"/>
      <c r="F27" s="62"/>
      <c r="G27" s="63"/>
      <c r="H27" s="64"/>
      <c r="I27" s="64"/>
      <c r="J27" s="64"/>
      <c r="K27" s="64"/>
      <c r="L27" s="65"/>
      <c r="O27"/>
      <c r="P27"/>
      <c r="Q27"/>
      <c r="R27"/>
      <c r="S27"/>
      <c r="T27"/>
      <c r="U27"/>
      <c r="V27"/>
    </row>
    <row r="28" spans="2:22" ht="9" customHeight="1" thickBot="1" x14ac:dyDescent="0.35">
      <c r="B28" s="46"/>
      <c r="C28" s="72"/>
      <c r="D28" s="73"/>
      <c r="E28" s="73"/>
      <c r="F28" s="46"/>
      <c r="G28" s="46"/>
      <c r="H28" s="68"/>
      <c r="L28" s="69"/>
    </row>
    <row r="29" spans="2:22" s="66" customFormat="1" ht="28.5" customHeight="1" thickBot="1" x14ac:dyDescent="0.5">
      <c r="B29" s="58"/>
      <c r="C29" s="59"/>
      <c r="D29" s="60" t="s">
        <v>32</v>
      </c>
      <c r="E29" s="61"/>
      <c r="F29" s="62"/>
      <c r="G29" s="63"/>
      <c r="H29" s="64"/>
      <c r="I29" s="64"/>
      <c r="J29" s="64"/>
      <c r="K29" s="64"/>
      <c r="L29" s="65"/>
      <c r="O29"/>
      <c r="P29"/>
      <c r="Q29"/>
      <c r="R29"/>
      <c r="S29"/>
      <c r="T29"/>
      <c r="U29"/>
      <c r="V29"/>
    </row>
    <row r="30" spans="2:22" ht="9" customHeight="1" thickBot="1" x14ac:dyDescent="0.35">
      <c r="B30" s="46"/>
      <c r="C30" s="74"/>
      <c r="D30" s="75"/>
      <c r="E30" s="76"/>
      <c r="F30" s="77"/>
      <c r="G30" s="77"/>
      <c r="H30" s="68"/>
      <c r="L30" s="69"/>
    </row>
    <row r="31" spans="2:22" s="66" customFormat="1" ht="28.5" customHeight="1" thickBot="1" x14ac:dyDescent="0.5">
      <c r="B31" s="58"/>
      <c r="C31" s="59"/>
      <c r="D31" s="60" t="s">
        <v>33</v>
      </c>
      <c r="E31" s="61"/>
      <c r="F31" s="62"/>
      <c r="G31" s="63"/>
      <c r="H31" s="64"/>
      <c r="I31" s="64"/>
      <c r="J31" s="64"/>
      <c r="K31" s="64"/>
      <c r="L31" s="65"/>
      <c r="O31"/>
      <c r="P31"/>
      <c r="Q31"/>
      <c r="R31"/>
      <c r="S31"/>
      <c r="T31"/>
      <c r="U31"/>
      <c r="V31"/>
    </row>
    <row r="32" spans="2:22" s="66" customFormat="1" ht="9" customHeight="1" thickBot="1" x14ac:dyDescent="0.5">
      <c r="B32" s="58"/>
      <c r="C32" s="59"/>
      <c r="D32" s="75"/>
      <c r="E32" s="76"/>
      <c r="F32" s="77"/>
      <c r="G32" s="78"/>
      <c r="H32" s="78"/>
      <c r="I32" s="78"/>
      <c r="J32" s="78"/>
      <c r="K32" s="78"/>
      <c r="L32" s="79"/>
      <c r="O32"/>
      <c r="P32"/>
      <c r="Q32"/>
      <c r="R32"/>
      <c r="S32"/>
      <c r="T32"/>
      <c r="U32"/>
      <c r="V32"/>
    </row>
    <row r="33" spans="2:22" s="66" customFormat="1" ht="28.5" customHeight="1" thickBot="1" x14ac:dyDescent="0.5">
      <c r="B33" s="58"/>
      <c r="C33" s="59"/>
      <c r="D33" s="60" t="s">
        <v>34</v>
      </c>
      <c r="E33" s="61"/>
      <c r="F33" s="58"/>
      <c r="G33" s="63"/>
      <c r="H33" s="64"/>
      <c r="I33" s="64"/>
      <c r="J33" s="64"/>
      <c r="K33" s="64"/>
      <c r="L33" s="65"/>
      <c r="O33"/>
      <c r="P33"/>
      <c r="Q33"/>
      <c r="R33"/>
      <c r="S33"/>
      <c r="T33"/>
      <c r="U33"/>
      <c r="V33"/>
    </row>
    <row r="34" spans="2:22" ht="9" customHeight="1" thickBot="1" x14ac:dyDescent="0.35">
      <c r="B34" s="46"/>
      <c r="C34" s="80"/>
      <c r="D34" s="81"/>
      <c r="E34" s="81"/>
      <c r="F34" s="82"/>
      <c r="G34" s="82"/>
      <c r="H34" s="68"/>
      <c r="L34" s="69"/>
    </row>
    <row r="35" spans="2:22" s="66" customFormat="1" ht="28.5" customHeight="1" thickBot="1" x14ac:dyDescent="0.5">
      <c r="B35" s="58"/>
      <c r="C35" s="59"/>
      <c r="D35" s="71" t="s">
        <v>35</v>
      </c>
      <c r="E35" s="71"/>
      <c r="F35" s="78"/>
      <c r="G35" s="63"/>
      <c r="H35" s="64"/>
      <c r="I35" s="64"/>
      <c r="J35" s="64"/>
      <c r="K35" s="64"/>
      <c r="L35" s="65"/>
      <c r="O35"/>
      <c r="P35"/>
      <c r="Q35"/>
      <c r="R35"/>
      <c r="S35"/>
      <c r="T35"/>
      <c r="U35"/>
      <c r="V35"/>
    </row>
    <row r="36" spans="2:22" ht="9" customHeight="1" x14ac:dyDescent="0.25">
      <c r="B36" s="46"/>
      <c r="C36" s="83"/>
      <c r="D36" s="84"/>
      <c r="E36" s="84"/>
      <c r="F36" s="85"/>
      <c r="G36" s="85"/>
      <c r="H36" s="86"/>
      <c r="L36" s="69"/>
    </row>
    <row r="37" spans="2:22" ht="40.5" customHeight="1" x14ac:dyDescent="0.25">
      <c r="B37" s="46"/>
      <c r="C37" s="87" t="s">
        <v>36</v>
      </c>
      <c r="D37" s="88"/>
      <c r="E37" s="88"/>
      <c r="F37" s="88"/>
      <c r="G37" s="88"/>
      <c r="H37" s="88"/>
      <c r="I37" s="88"/>
      <c r="J37" s="88"/>
      <c r="K37" s="88"/>
      <c r="L37" s="89"/>
    </row>
    <row r="38" spans="2:22" ht="25.5" customHeight="1" x14ac:dyDescent="0.25">
      <c r="B38" s="46"/>
      <c r="C38" s="87" t="s">
        <v>37</v>
      </c>
      <c r="D38" s="88"/>
      <c r="E38" s="88"/>
      <c r="F38" s="88"/>
      <c r="G38" s="88"/>
      <c r="H38" s="88"/>
      <c r="I38" s="88"/>
      <c r="J38" s="88"/>
      <c r="K38" s="88"/>
      <c r="L38" s="89"/>
    </row>
    <row r="39" spans="2:22" ht="10.5" customHeight="1" x14ac:dyDescent="0.25">
      <c r="B39" s="46"/>
      <c r="C39" s="90"/>
      <c r="D39" s="91"/>
      <c r="E39" s="91"/>
      <c r="F39" s="91"/>
      <c r="G39" s="91"/>
      <c r="H39" s="91"/>
      <c r="I39" s="91"/>
      <c r="J39" s="91"/>
      <c r="K39" s="91"/>
      <c r="L39" s="92"/>
    </row>
    <row r="40" spans="2:22" ht="27" customHeight="1" x14ac:dyDescent="0.35">
      <c r="B40" s="46"/>
      <c r="C40" s="93" t="s">
        <v>38</v>
      </c>
      <c r="D40" s="94"/>
      <c r="E40" s="94"/>
      <c r="F40" s="94"/>
      <c r="G40" s="94"/>
      <c r="H40" s="95"/>
      <c r="I40" s="96"/>
      <c r="J40" s="96"/>
      <c r="K40" s="96"/>
      <c r="L40" s="97"/>
    </row>
    <row r="41" spans="2:22" ht="25.5" customHeight="1" x14ac:dyDescent="0.25">
      <c r="B41" s="46"/>
      <c r="C41" s="98" t="s">
        <v>39</v>
      </c>
      <c r="D41" s="76"/>
      <c r="E41" s="76"/>
      <c r="F41" s="76"/>
      <c r="G41" s="76"/>
      <c r="H41" s="99"/>
      <c r="I41" s="85"/>
      <c r="J41" s="85"/>
      <c r="K41" s="85"/>
      <c r="L41" s="100"/>
    </row>
    <row r="42" spans="2:22" ht="25.5" customHeight="1" x14ac:dyDescent="0.25">
      <c r="B42" s="46"/>
      <c r="C42" s="101" t="s">
        <v>40</v>
      </c>
      <c r="D42" s="102"/>
      <c r="E42" s="102"/>
      <c r="F42" s="102"/>
      <c r="G42" s="102"/>
      <c r="H42" s="102"/>
      <c r="I42" s="102"/>
      <c r="J42" s="102"/>
      <c r="K42" s="102"/>
      <c r="L42" s="103"/>
    </row>
    <row r="43" spans="2:22" ht="25.5" customHeight="1" x14ac:dyDescent="0.25">
      <c r="B43" s="46"/>
      <c r="C43" s="101" t="s">
        <v>41</v>
      </c>
      <c r="D43" s="102"/>
      <c r="E43" s="102"/>
      <c r="F43" s="102"/>
      <c r="G43" s="102"/>
      <c r="H43" s="102"/>
      <c r="I43" s="102"/>
      <c r="J43" s="102"/>
      <c r="K43" s="102"/>
      <c r="L43" s="103"/>
    </row>
    <row r="44" spans="2:22" ht="25.5" customHeight="1" x14ac:dyDescent="0.25">
      <c r="B44" s="46"/>
      <c r="C44" s="101" t="s">
        <v>42</v>
      </c>
      <c r="D44" s="102"/>
      <c r="E44" s="102"/>
      <c r="F44" s="102"/>
      <c r="G44" s="102"/>
      <c r="H44" s="102"/>
      <c r="I44" s="102"/>
      <c r="J44" s="102"/>
      <c r="K44" s="102"/>
      <c r="L44" s="103"/>
    </row>
    <row r="45" spans="2:22" ht="25.5" customHeight="1" x14ac:dyDescent="0.25">
      <c r="B45" s="46"/>
      <c r="C45" s="101" t="s">
        <v>43</v>
      </c>
      <c r="D45" s="102"/>
      <c r="E45" s="102"/>
      <c r="F45" s="102"/>
      <c r="G45" s="102"/>
      <c r="H45" s="102"/>
      <c r="I45" s="102"/>
      <c r="J45" s="102"/>
      <c r="K45" s="102"/>
      <c r="L45" s="103"/>
    </row>
    <row r="46" spans="2:22" ht="25.5" customHeight="1" x14ac:dyDescent="0.25">
      <c r="B46" s="46"/>
      <c r="C46" s="101" t="s">
        <v>44</v>
      </c>
      <c r="D46" s="102"/>
      <c r="E46" s="102"/>
      <c r="F46" s="102"/>
      <c r="G46" s="102"/>
      <c r="H46" s="102"/>
      <c r="I46" s="102"/>
      <c r="J46" s="102"/>
      <c r="K46" s="102"/>
      <c r="L46" s="103"/>
    </row>
    <row r="47" spans="2:22" ht="25.5" customHeight="1" x14ac:dyDescent="0.25">
      <c r="B47" s="46"/>
      <c r="C47" s="101" t="s">
        <v>45</v>
      </c>
      <c r="D47" s="102"/>
      <c r="E47" s="102"/>
      <c r="F47" s="102"/>
      <c r="G47" s="102"/>
      <c r="H47" s="102"/>
      <c r="I47" s="102"/>
      <c r="J47" s="102"/>
      <c r="K47" s="102"/>
      <c r="L47" s="103"/>
    </row>
    <row r="48" spans="2:22" ht="25.5" customHeight="1" x14ac:dyDescent="0.25">
      <c r="B48" s="46"/>
      <c r="C48" s="101" t="s">
        <v>46</v>
      </c>
      <c r="D48" s="102"/>
      <c r="E48" s="102"/>
      <c r="F48" s="102"/>
      <c r="G48" s="102"/>
      <c r="H48" s="102"/>
      <c r="I48" s="102"/>
      <c r="J48" s="102"/>
      <c r="K48" s="102"/>
      <c r="L48" s="103"/>
    </row>
    <row r="49" spans="2:22" ht="25.5" customHeight="1" x14ac:dyDescent="0.25">
      <c r="B49" s="46"/>
      <c r="C49" s="101" t="s">
        <v>47</v>
      </c>
      <c r="D49" s="102"/>
      <c r="E49" s="102"/>
      <c r="F49" s="102"/>
      <c r="G49" s="102"/>
      <c r="H49" s="102"/>
      <c r="I49" s="102"/>
      <c r="J49" s="102"/>
      <c r="K49" s="102"/>
      <c r="L49" s="103"/>
    </row>
    <row r="50" spans="2:22" ht="25.5" customHeight="1" x14ac:dyDescent="0.25">
      <c r="C50" s="104" t="s">
        <v>48</v>
      </c>
      <c r="D50" s="105"/>
      <c r="E50" s="105"/>
      <c r="F50" s="105"/>
      <c r="G50" s="105"/>
      <c r="H50" s="105"/>
      <c r="I50" s="105"/>
      <c r="J50" s="105"/>
      <c r="K50" s="105"/>
      <c r="L50" s="106"/>
    </row>
    <row r="51" spans="2:22" ht="86.25" customHeight="1" x14ac:dyDescent="0.25"/>
    <row r="52" spans="2:22" ht="39" customHeight="1" x14ac:dyDescent="0.3">
      <c r="B52" s="107" t="s">
        <v>49</v>
      </c>
      <c r="C52" s="107"/>
      <c r="D52" s="107"/>
      <c r="E52" s="107"/>
      <c r="F52" s="107"/>
      <c r="G52" s="107"/>
      <c r="H52" s="107"/>
      <c r="I52" s="107"/>
      <c r="J52" s="107"/>
      <c r="K52" s="107"/>
      <c r="L52" s="107"/>
      <c r="M52" s="107"/>
    </row>
    <row r="53" spans="2:22" ht="6.75" customHeight="1" x14ac:dyDescent="0.25"/>
    <row r="54" spans="2:22" ht="6.75" customHeight="1" x14ac:dyDescent="0.25"/>
    <row r="55" spans="2:22" ht="23.25" x14ac:dyDescent="0.35">
      <c r="B55" s="108" t="s">
        <v>50</v>
      </c>
      <c r="C55" s="109"/>
      <c r="D55" s="109"/>
      <c r="E55" s="109"/>
      <c r="F55" s="109"/>
      <c r="G55" s="109"/>
      <c r="H55" s="109"/>
      <c r="I55" s="109"/>
      <c r="J55" s="109"/>
      <c r="K55" s="109"/>
      <c r="L55" s="109"/>
    </row>
    <row r="56" spans="2:22" ht="23.25" x14ac:dyDescent="0.35">
      <c r="B56" s="110" t="s">
        <v>9</v>
      </c>
      <c r="C56" s="111"/>
      <c r="D56" s="111"/>
      <c r="E56" s="112"/>
      <c r="F56" s="113" t="str">
        <f>T5</f>
        <v>Calidad, Propuesta Técnica y Costo</v>
      </c>
      <c r="G56" s="114"/>
      <c r="H56" s="115"/>
      <c r="I56" s="116"/>
      <c r="J56" s="116"/>
      <c r="K56" s="116"/>
      <c r="L56" s="116"/>
    </row>
    <row r="57" spans="2:22" ht="23.25" x14ac:dyDescent="0.35">
      <c r="B57" s="110" t="s">
        <v>10</v>
      </c>
      <c r="C57" s="111"/>
      <c r="D57" s="111"/>
      <c r="E57" s="112"/>
      <c r="F57" s="113" t="str">
        <f>+U5</f>
        <v>por item</v>
      </c>
      <c r="G57" s="114"/>
      <c r="H57" s="115"/>
      <c r="I57" s="116"/>
      <c r="J57" s="116"/>
      <c r="K57" s="116"/>
      <c r="L57" s="116"/>
    </row>
    <row r="58" spans="2:22" ht="16.5" customHeight="1" thickBot="1" x14ac:dyDescent="0.4">
      <c r="B58" s="117"/>
      <c r="C58" s="116"/>
      <c r="D58" s="116"/>
      <c r="E58" s="116"/>
      <c r="F58" s="116"/>
      <c r="G58" s="116"/>
      <c r="H58" s="116"/>
      <c r="I58" s="116"/>
      <c r="J58" s="116"/>
      <c r="K58" s="116"/>
      <c r="L58" s="116"/>
    </row>
    <row r="59" spans="2:22" ht="39.75" customHeight="1" x14ac:dyDescent="0.25">
      <c r="B59" s="118" t="s">
        <v>51</v>
      </c>
      <c r="C59" s="119"/>
      <c r="D59" s="119"/>
      <c r="E59" s="119"/>
      <c r="F59" s="120"/>
      <c r="G59" s="121" t="s">
        <v>52</v>
      </c>
      <c r="H59" s="122"/>
      <c r="I59" s="122"/>
      <c r="J59" s="122"/>
      <c r="K59" s="122"/>
      <c r="L59" s="122"/>
      <c r="M59" s="123"/>
    </row>
    <row r="60" spans="2:22" s="38" customFormat="1" ht="25.5" x14ac:dyDescent="0.25">
      <c r="B60" s="124" t="s">
        <v>53</v>
      </c>
      <c r="C60" s="125" t="s">
        <v>54</v>
      </c>
      <c r="D60" s="126" t="s">
        <v>55</v>
      </c>
      <c r="E60" s="126" t="s">
        <v>56</v>
      </c>
      <c r="F60" s="126" t="s">
        <v>57</v>
      </c>
      <c r="G60" s="127" t="s">
        <v>58</v>
      </c>
      <c r="H60" s="128"/>
      <c r="I60" s="126" t="s">
        <v>59</v>
      </c>
      <c r="J60" s="126" t="s">
        <v>60</v>
      </c>
      <c r="K60" s="126" t="s">
        <v>61</v>
      </c>
      <c r="L60" s="126" t="s">
        <v>62</v>
      </c>
      <c r="M60" s="129" t="s">
        <v>63</v>
      </c>
      <c r="O60"/>
      <c r="P60"/>
      <c r="Q60"/>
      <c r="R60"/>
      <c r="S60"/>
      <c r="T60"/>
      <c r="U60"/>
      <c r="V60"/>
    </row>
    <row r="61" spans="2:22" ht="55.5" customHeight="1" x14ac:dyDescent="0.25">
      <c r="B61" s="193">
        <v>1</v>
      </c>
      <c r="C61" s="195">
        <v>10</v>
      </c>
      <c r="D61" s="194" t="s">
        <v>13</v>
      </c>
      <c r="E61" s="130" t="s">
        <v>82</v>
      </c>
      <c r="F61" s="199" t="s">
        <v>88</v>
      </c>
      <c r="G61" s="131"/>
      <c r="H61" s="132"/>
      <c r="I61" s="133"/>
      <c r="J61" s="133"/>
      <c r="K61" s="133"/>
      <c r="L61" s="134"/>
      <c r="M61" s="135">
        <f>C61*L61</f>
        <v>0</v>
      </c>
    </row>
    <row r="62" spans="2:22" ht="55.5" customHeight="1" x14ac:dyDescent="0.25">
      <c r="B62" s="193">
        <v>2</v>
      </c>
      <c r="C62" s="192">
        <v>4</v>
      </c>
      <c r="D62" s="196" t="s">
        <v>13</v>
      </c>
      <c r="E62" s="130" t="s">
        <v>83</v>
      </c>
      <c r="F62" s="197"/>
      <c r="G62" s="131"/>
      <c r="H62" s="132"/>
      <c r="I62" s="133"/>
      <c r="J62" s="133"/>
      <c r="K62" s="133"/>
      <c r="L62" s="134"/>
      <c r="M62" s="135">
        <f t="shared" ref="M62:M66" si="0">C62*L62</f>
        <v>0</v>
      </c>
    </row>
    <row r="63" spans="2:22" ht="55.5" customHeight="1" x14ac:dyDescent="0.25">
      <c r="B63" s="193">
        <v>3</v>
      </c>
      <c r="C63" s="192">
        <v>4</v>
      </c>
      <c r="D63" s="196" t="s">
        <v>13</v>
      </c>
      <c r="E63" s="130" t="s">
        <v>84</v>
      </c>
      <c r="F63" s="197"/>
      <c r="G63" s="131"/>
      <c r="H63" s="132"/>
      <c r="I63" s="133"/>
      <c r="J63" s="133"/>
      <c r="K63" s="133"/>
      <c r="L63" s="134"/>
      <c r="M63" s="135">
        <f t="shared" si="0"/>
        <v>0</v>
      </c>
    </row>
    <row r="64" spans="2:22" ht="55.5" customHeight="1" x14ac:dyDescent="0.25">
      <c r="B64" s="193">
        <v>4</v>
      </c>
      <c r="C64" s="192">
        <v>41</v>
      </c>
      <c r="D64" s="196" t="s">
        <v>13</v>
      </c>
      <c r="E64" s="130" t="s">
        <v>85</v>
      </c>
      <c r="F64" s="197"/>
      <c r="G64" s="131"/>
      <c r="H64" s="132"/>
      <c r="I64" s="133"/>
      <c r="J64" s="133"/>
      <c r="K64" s="133"/>
      <c r="L64" s="134"/>
      <c r="M64" s="135">
        <f t="shared" si="0"/>
        <v>0</v>
      </c>
    </row>
    <row r="65" spans="2:13" ht="55.5" customHeight="1" x14ac:dyDescent="0.25">
      <c r="B65" s="193">
        <v>5</v>
      </c>
      <c r="C65" s="192">
        <v>6</v>
      </c>
      <c r="D65" s="196" t="s">
        <v>13</v>
      </c>
      <c r="E65" s="130" t="s">
        <v>86</v>
      </c>
      <c r="F65" s="197"/>
      <c r="G65" s="131"/>
      <c r="H65" s="132"/>
      <c r="I65" s="133"/>
      <c r="J65" s="133"/>
      <c r="K65" s="133"/>
      <c r="L65" s="134"/>
      <c r="M65" s="135">
        <f t="shared" si="0"/>
        <v>0</v>
      </c>
    </row>
    <row r="66" spans="2:13" ht="55.5" customHeight="1" x14ac:dyDescent="0.25">
      <c r="B66" s="193">
        <v>6</v>
      </c>
      <c r="C66" s="192">
        <v>5</v>
      </c>
      <c r="D66" s="196" t="s">
        <v>13</v>
      </c>
      <c r="E66" s="130" t="s">
        <v>87</v>
      </c>
      <c r="F66" s="198"/>
      <c r="G66" s="131"/>
      <c r="H66" s="132"/>
      <c r="I66" s="133"/>
      <c r="J66" s="133"/>
      <c r="K66" s="133"/>
      <c r="L66" s="134"/>
      <c r="M66" s="135">
        <f t="shared" si="0"/>
        <v>0</v>
      </c>
    </row>
    <row r="67" spans="2:13" ht="23.25" customHeight="1" x14ac:dyDescent="0.25">
      <c r="B67" s="136" t="s">
        <v>64</v>
      </c>
      <c r="C67" s="137"/>
      <c r="D67" s="137"/>
      <c r="E67" s="137"/>
      <c r="F67" s="137"/>
      <c r="G67" s="137"/>
      <c r="H67" s="137"/>
      <c r="I67" s="137"/>
      <c r="J67" s="137"/>
      <c r="K67" s="137"/>
      <c r="L67" s="138"/>
      <c r="M67" s="139">
        <f>SUM(M61:M66)</f>
        <v>0</v>
      </c>
    </row>
    <row r="68" spans="2:13" ht="19.5" customHeight="1" thickBot="1" x14ac:dyDescent="0.3">
      <c r="B68" s="140" t="s">
        <v>65</v>
      </c>
      <c r="C68" s="141"/>
      <c r="D68" s="141"/>
      <c r="E68" s="141"/>
      <c r="F68" s="141"/>
      <c r="G68" s="141"/>
      <c r="H68" s="141"/>
      <c r="I68" s="141"/>
      <c r="J68" s="141"/>
      <c r="K68" s="141"/>
      <c r="L68" s="141"/>
      <c r="M68" s="142"/>
    </row>
    <row r="69" spans="2:13" ht="18.75" x14ac:dyDescent="0.3">
      <c r="B69" s="102" t="s">
        <v>66</v>
      </c>
      <c r="C69" s="143"/>
      <c r="D69" s="143"/>
      <c r="E69" s="143"/>
      <c r="F69" s="143"/>
      <c r="G69" s="143"/>
      <c r="H69" s="143"/>
      <c r="I69" s="143"/>
      <c r="J69" s="143"/>
      <c r="K69" s="143"/>
      <c r="L69" s="143"/>
    </row>
    <row r="70" spans="2:13" ht="42.75" customHeight="1" x14ac:dyDescent="0.25">
      <c r="B70" s="102" t="s">
        <v>67</v>
      </c>
      <c r="C70" s="102"/>
      <c r="D70" s="102"/>
      <c r="E70" s="102"/>
      <c r="F70" s="102"/>
      <c r="G70" s="102"/>
      <c r="H70" s="102"/>
      <c r="I70" s="102"/>
      <c r="J70" s="102"/>
      <c r="K70" s="102"/>
      <c r="L70" s="102"/>
      <c r="M70" s="102"/>
    </row>
    <row r="71" spans="2:13" ht="21" x14ac:dyDescent="0.25">
      <c r="B71" s="144" t="s">
        <v>68</v>
      </c>
      <c r="C71" s="144"/>
      <c r="D71" s="144"/>
      <c r="E71" s="144"/>
      <c r="F71" s="145"/>
      <c r="G71" s="145"/>
      <c r="H71" s="146"/>
      <c r="I71" s="147"/>
      <c r="J71" s="147"/>
      <c r="K71" s="147"/>
      <c r="L71" s="147"/>
      <c r="M71" s="147"/>
    </row>
    <row r="72" spans="2:13" ht="80.25" customHeight="1" x14ac:dyDescent="0.25">
      <c r="B72" s="148" t="s">
        <v>69</v>
      </c>
      <c r="C72" s="149"/>
      <c r="D72" s="149"/>
      <c r="E72" s="149"/>
      <c r="F72" s="149"/>
      <c r="G72" s="149"/>
      <c r="H72" s="149"/>
      <c r="I72" s="149"/>
      <c r="J72" s="149"/>
      <c r="K72" s="149"/>
      <c r="L72" s="149"/>
      <c r="M72" s="150"/>
    </row>
    <row r="73" spans="2:13" ht="18.75" customHeight="1" x14ac:dyDescent="0.25">
      <c r="B73" s="151" t="s">
        <v>70</v>
      </c>
      <c r="C73" s="152"/>
      <c r="D73" s="152"/>
      <c r="E73" s="152"/>
      <c r="F73" s="153"/>
      <c r="G73" s="154"/>
      <c r="H73" s="155"/>
      <c r="I73" s="155"/>
      <c r="J73" s="155"/>
      <c r="K73" s="155"/>
      <c r="L73" s="155"/>
      <c r="M73" s="156"/>
    </row>
    <row r="74" spans="2:13" ht="18.75" customHeight="1" x14ac:dyDescent="0.25">
      <c r="B74" s="151" t="s">
        <v>71</v>
      </c>
      <c r="C74" s="152"/>
      <c r="D74" s="152"/>
      <c r="E74" s="152"/>
      <c r="F74" s="153"/>
      <c r="G74" s="157" t="s">
        <v>72</v>
      </c>
      <c r="H74" s="158"/>
      <c r="I74" s="158"/>
      <c r="J74" s="158"/>
      <c r="K74" s="158"/>
      <c r="L74" s="158"/>
      <c r="M74" s="159"/>
    </row>
    <row r="75" spans="2:13" ht="18.75" customHeight="1" x14ac:dyDescent="0.25">
      <c r="B75" s="151" t="s">
        <v>73</v>
      </c>
      <c r="C75" s="152"/>
      <c r="D75" s="152"/>
      <c r="E75" s="152"/>
      <c r="F75" s="153"/>
      <c r="G75" s="160"/>
      <c r="H75" s="158" t="s">
        <v>74</v>
      </c>
      <c r="I75" s="158"/>
      <c r="J75" s="158"/>
      <c r="K75" s="158"/>
      <c r="L75" s="158"/>
      <c r="M75" s="159"/>
    </row>
    <row r="76" spans="2:13" ht="24.75" customHeight="1" x14ac:dyDescent="0.25">
      <c r="B76" s="161" t="s">
        <v>75</v>
      </c>
      <c r="C76" s="162"/>
      <c r="D76" s="162"/>
      <c r="E76" s="162"/>
      <c r="F76" s="162"/>
      <c r="G76" s="162"/>
      <c r="H76" s="162"/>
      <c r="I76" s="162"/>
      <c r="J76" s="162"/>
      <c r="K76" s="162"/>
      <c r="L76" s="162"/>
      <c r="M76" s="163"/>
    </row>
    <row r="77" spans="2:13" ht="19.5" customHeight="1" thickBot="1" x14ac:dyDescent="0.3">
      <c r="B77" s="164" t="s">
        <v>76</v>
      </c>
      <c r="C77" s="165"/>
      <c r="D77" s="165"/>
      <c r="E77" s="165"/>
      <c r="F77" s="166"/>
      <c r="G77" s="167"/>
      <c r="H77" s="168"/>
      <c r="I77" s="168"/>
      <c r="J77" s="168"/>
      <c r="K77" s="168"/>
      <c r="L77" s="168"/>
      <c r="M77" s="169"/>
    </row>
    <row r="78" spans="2:13" ht="21" x14ac:dyDescent="0.35">
      <c r="B78" s="170" t="s">
        <v>38</v>
      </c>
      <c r="C78" s="55"/>
      <c r="D78" s="55"/>
      <c r="E78" s="55"/>
      <c r="F78" s="171"/>
      <c r="G78" s="171"/>
      <c r="H78" s="172"/>
      <c r="I78" s="172"/>
      <c r="J78" s="172"/>
      <c r="K78" s="172"/>
      <c r="L78" s="173"/>
      <c r="M78" s="174"/>
    </row>
    <row r="79" spans="2:13" ht="18.75" x14ac:dyDescent="0.3">
      <c r="B79" s="175" t="s">
        <v>77</v>
      </c>
      <c r="C79" s="176"/>
      <c r="D79" s="176"/>
      <c r="E79" s="176"/>
      <c r="F79" s="176"/>
      <c r="G79" s="176"/>
      <c r="H79" s="176"/>
      <c r="I79" s="176"/>
      <c r="J79" s="176"/>
      <c r="K79" s="176"/>
      <c r="L79" s="176"/>
      <c r="M79" s="177"/>
    </row>
    <row r="80" spans="2:13" ht="18.75" x14ac:dyDescent="0.3">
      <c r="B80" s="175" t="s">
        <v>78</v>
      </c>
      <c r="C80" s="176"/>
      <c r="D80" s="176"/>
      <c r="E80" s="176"/>
      <c r="F80" s="176"/>
      <c r="G80" s="176"/>
      <c r="H80" s="176"/>
      <c r="I80" s="176"/>
      <c r="J80" s="176"/>
      <c r="K80" s="176"/>
      <c r="L80" s="176"/>
      <c r="M80" s="177"/>
    </row>
    <row r="81" spans="2:13" ht="19.5" thickBot="1" x14ac:dyDescent="0.35">
      <c r="B81" s="178"/>
      <c r="C81" s="179"/>
      <c r="D81" s="179"/>
      <c r="E81" s="179"/>
      <c r="F81" s="180"/>
      <c r="G81" s="180"/>
      <c r="H81" s="181"/>
      <c r="I81" s="181"/>
      <c r="J81" s="181"/>
      <c r="K81" s="181"/>
      <c r="L81" s="181"/>
      <c r="M81" s="182"/>
    </row>
    <row r="82" spans="2:13" ht="19.5" thickBot="1" x14ac:dyDescent="0.3">
      <c r="B82" s="183" t="s">
        <v>79</v>
      </c>
      <c r="C82" s="184"/>
      <c r="D82" s="184"/>
      <c r="E82" s="184"/>
      <c r="F82" s="184"/>
      <c r="G82" s="185"/>
      <c r="H82" s="186"/>
      <c r="I82" s="186"/>
      <c r="J82" s="186"/>
      <c r="K82" s="186"/>
      <c r="L82" s="186"/>
      <c r="M82" s="187"/>
    </row>
    <row r="83" spans="2:13" x14ac:dyDescent="0.25">
      <c r="B83" s="188"/>
      <c r="C83" s="188"/>
      <c r="D83" s="188"/>
      <c r="E83" s="188"/>
      <c r="F83" s="188"/>
      <c r="G83" s="188"/>
      <c r="H83" s="188"/>
      <c r="I83" s="188"/>
      <c r="J83" s="188"/>
      <c r="K83" s="188"/>
      <c r="L83" s="188"/>
      <c r="M83" s="188"/>
    </row>
    <row r="84" spans="2:13" ht="21" x14ac:dyDescent="0.35">
      <c r="B84" s="189" t="s">
        <v>80</v>
      </c>
      <c r="C84" s="188"/>
      <c r="D84" s="188"/>
      <c r="E84" s="188"/>
      <c r="F84" s="188"/>
      <c r="G84" s="188"/>
      <c r="H84" s="188"/>
      <c r="I84" s="188"/>
      <c r="J84" s="188"/>
      <c r="K84" s="188"/>
      <c r="L84" s="188"/>
      <c r="M84" s="188"/>
    </row>
    <row r="85" spans="2:13" ht="45" customHeight="1" x14ac:dyDescent="0.25">
      <c r="B85" s="188"/>
      <c r="C85" s="188"/>
      <c r="D85" s="188"/>
      <c r="E85" s="188"/>
      <c r="F85" s="188"/>
      <c r="G85" s="188"/>
      <c r="H85" s="188"/>
      <c r="I85" s="188"/>
      <c r="J85" s="188"/>
      <c r="K85" s="188"/>
      <c r="L85" s="188"/>
      <c r="M85" s="188"/>
    </row>
    <row r="86" spans="2:13" ht="68.25" customHeight="1" x14ac:dyDescent="0.35">
      <c r="B86" s="190" t="s">
        <v>81</v>
      </c>
      <c r="C86" s="190"/>
      <c r="D86" s="190"/>
      <c r="E86" s="190"/>
      <c r="F86" s="190"/>
      <c r="G86" s="190"/>
      <c r="H86" s="190"/>
      <c r="I86" s="190"/>
      <c r="J86" s="190"/>
      <c r="K86" s="190"/>
      <c r="L86" s="190"/>
      <c r="M86" s="190"/>
    </row>
  </sheetData>
  <mergeCells count="62">
    <mergeCell ref="B79:M79"/>
    <mergeCell ref="B80:M80"/>
    <mergeCell ref="B82:F82"/>
    <mergeCell ref="B86:M86"/>
    <mergeCell ref="F61:F66"/>
    <mergeCell ref="B74:F74"/>
    <mergeCell ref="G74:M74"/>
    <mergeCell ref="B75:F75"/>
    <mergeCell ref="H75:M75"/>
    <mergeCell ref="B76:M76"/>
    <mergeCell ref="B77:F77"/>
    <mergeCell ref="G77:M77"/>
    <mergeCell ref="B70:M70"/>
    <mergeCell ref="B71:E71"/>
    <mergeCell ref="H71:M71"/>
    <mergeCell ref="B72:M72"/>
    <mergeCell ref="B73:F73"/>
    <mergeCell ref="G73:M73"/>
    <mergeCell ref="B59:F59"/>
    <mergeCell ref="G59:M59"/>
    <mergeCell ref="G60:H60"/>
    <mergeCell ref="B67:L67"/>
    <mergeCell ref="B68:M68"/>
    <mergeCell ref="B69:L69"/>
    <mergeCell ref="C50:L50"/>
    <mergeCell ref="B52:M52"/>
    <mergeCell ref="B55:L55"/>
    <mergeCell ref="B56:E56"/>
    <mergeCell ref="F56:H56"/>
    <mergeCell ref="B57:E57"/>
    <mergeCell ref="F57:H57"/>
    <mergeCell ref="C44:L44"/>
    <mergeCell ref="C45:L45"/>
    <mergeCell ref="C46:L46"/>
    <mergeCell ref="C47:L47"/>
    <mergeCell ref="C48:L48"/>
    <mergeCell ref="C49:L49"/>
    <mergeCell ref="D35:E35"/>
    <mergeCell ref="G35:L35"/>
    <mergeCell ref="C37:L37"/>
    <mergeCell ref="C38:L38"/>
    <mergeCell ref="C42:L42"/>
    <mergeCell ref="C43:L43"/>
    <mergeCell ref="D25:F25"/>
    <mergeCell ref="G25:L25"/>
    <mergeCell ref="G27:L27"/>
    <mergeCell ref="G29:L29"/>
    <mergeCell ref="G31:L31"/>
    <mergeCell ref="G33:L33"/>
    <mergeCell ref="B13:M13"/>
    <mergeCell ref="C15:L15"/>
    <mergeCell ref="C17:E17"/>
    <mergeCell ref="G19:L19"/>
    <mergeCell ref="G21:L21"/>
    <mergeCell ref="G23:L23"/>
    <mergeCell ref="E2:K5"/>
    <mergeCell ref="B7:M7"/>
    <mergeCell ref="C9:E9"/>
    <mergeCell ref="F9:H9"/>
    <mergeCell ref="C11:E11"/>
    <mergeCell ref="F11:H11"/>
    <mergeCell ref="J11:L11"/>
  </mergeCells>
  <hyperlinks>
    <hyperlink ref="J11" r:id="rId2" xr:uid="{85C950D7-5AD5-49AA-8DBE-5B97A7BC4299}"/>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57150</xdr:colOff>
                <xdr:row>0</xdr:row>
                <xdr:rowOff>19050</xdr:rowOff>
              </from>
              <to>
                <xdr:col>3</xdr:col>
                <xdr:colOff>266700</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2024-06-04T15:53:24Z</cp:lastPrinted>
  <dcterms:created xsi:type="dcterms:W3CDTF">2024-06-04T15:23:25Z</dcterms:created>
  <dcterms:modified xsi:type="dcterms:W3CDTF">2024-06-04T15:54:34Z</dcterms:modified>
</cp:coreProperties>
</file>