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CD678EE8-4B6C-45C7-831E-09DC40D56110}" xr6:coauthVersionLast="47" xr6:coauthVersionMax="47" xr10:uidLastSave="{00000000-0000-0000-0000-000000000000}"/>
  <bookViews>
    <workbookView xWindow="-120" yWindow="-120" windowWidth="29040" windowHeight="16080" xr2:uid="{092AE1CA-7C16-4179-9150-F5C6A2AACC49}"/>
  </bookViews>
  <sheets>
    <sheet name="Hoja1" sheetId="1" r:id="rId1"/>
  </sheets>
  <calcPr calcId="191029"/>
  <pivotCaches>
    <pivotCache cacheId="129"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62" i="1" s="1"/>
  <c r="B61" i="1"/>
  <c r="F57" i="1"/>
  <c r="F56" i="1"/>
  <c r="B7" i="1"/>
  <c r="D6" i="1"/>
</calcChain>
</file>

<file path=xl/sharedStrings.xml><?xml version="1.0" encoding="utf-8"?>
<sst xmlns="http://schemas.openxmlformats.org/spreadsheetml/2006/main" count="88" uniqueCount="82">
  <si>
    <t xml:space="preserve">Nº </t>
  </si>
  <si>
    <t>CD-257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</si>
  <si>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</si>
  <si>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</si>
  <si>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</si>
  <si>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</si>
  <si>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</si>
  <si>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</si>
  <si>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</si>
  <si>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</si>
  <si>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</si>
  <si>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</si>
  <si>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CLQ-24-CD-257/2024 ADQUISICIÓN DE BLOQUES PREFABRICADOS DE HORMIGON (CON RESITENCIA A LA COMPRESIÓN MAYOR A 110 KG/CM2)</t>
  </si>
  <si>
    <t>(en blanco)</t>
  </si>
  <si>
    <t>CALIDAD</t>
  </si>
  <si>
    <t>Por el Total</t>
  </si>
  <si>
    <t>Total general</t>
  </si>
  <si>
    <t>Fecha lÍmite de presentaccion de propuestas</t>
  </si>
  <si>
    <t>30 de Julio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</si>
  <si>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</si>
  <si>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</si>
  <si>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</si>
  <si>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</si>
  <si>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</si>
  <si>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</si>
  <si>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</si>
  <si>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</si>
  <si>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</si>
  <si>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</si>
  <si>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</si>
  <si>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</si>
  <si>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</si>
  <si>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</si>
  <si>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</si>
  <si>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</si>
  <si>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</si>
  <si>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</si>
  <si>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</si>
  <si>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</si>
  <si>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</si>
  <si>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</si>
  <si>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</si>
  <si>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</si>
  <si>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</si>
  <si>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</si>
  <si>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</si>
  <si>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</si>
  <si>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</si>
  <si>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</si>
  <si>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</si>
  <si>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</si>
  <si>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</si>
  <si>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</si>
  <si>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</si>
  <si>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</si>
  <si>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</si>
  <si>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</si>
  <si>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</si>
  <si>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</si>
  <si>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</si>
  <si>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</si>
  <si>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</si>
  <si>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t>PIEZA</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</si>
  <si>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</si>
  <si>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</si>
  <si>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</si>
  <si>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</si>
  <si>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</si>
  <si>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</si>
  <si>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</si>
  <si>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</si>
  <si>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</si>
  <si>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</si>
  <si>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</si>
  <si>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</si>
  <si>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</si>
  <si>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</si>
  <si>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</si>
  <si>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</si>
  <si>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</si>
  <si>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Bloque Prefabricado de Hormigón
Largo: 40,00 - Ancho: 15,00 - Alto: 20,00 cm.
PRODUCTO DE PRIMERA CALIDAD CERTIFICADA CON ISO 9001-IBNORCA, sometido a pruebas de laboratorio con resistencia a la compresión mayor a 110 Kg/cm2
Las Medidas pueden tener variación de + - 5 cm.</t>
  </si>
  <si>
    <r>
      <t xml:space="preserve"> PLAZO DE ENTREGA: </t>
    </r>
    <r>
      <rPr>
        <sz val="11"/>
        <color theme="1"/>
        <rFont val="Calibri"/>
        <family val="2"/>
        <scheme val="minor"/>
      </rPr>
      <t xml:space="preserve">Maximo 15 dias calendario
 </t>
    </r>
    <r>
      <rPr>
        <b/>
        <sz val="11"/>
        <color theme="1"/>
        <rFont val="Calibri"/>
        <family val="2"/>
        <scheme val="minor"/>
      </rPr>
      <t>LUGAR DE ENTREGA</t>
    </r>
    <r>
      <rPr>
        <sz val="11"/>
        <color theme="1"/>
        <rFont val="Calibri"/>
        <family val="2"/>
        <scheme val="minor"/>
      </rPr>
      <t xml:space="preserve">: Almacenes de la Empresa Minera Colquiri (incluye descarguío)
</t>
    </r>
    <r>
      <rPr>
        <b/>
        <sz val="11"/>
        <color theme="1"/>
        <rFont val="Calibri"/>
        <family val="2"/>
        <scheme val="minor"/>
      </rPr>
      <t xml:space="preserve"> PRESENTACIÓN CALIDAD CERTIFICADA ISO 9001, Y PRUEBAS DE LABORATORIO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</si>
</sst>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5" xfId="0" applyNumberFormat="1" applyBorder="1" applyAlignment="1">
      <alignmen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2" fillId="0" borderId="27" xfId="0" applyNumberFormat="1" applyFont="1" applyBorder="1"/>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33" fillId="0" borderId="4" xfId="0" applyFont="1" applyBorder="1" applyAlignment="1">
      <alignment horizontal="left" vertical="center" wrapText="1"/>
    </xf>
    <xf numFmtId="0" fontId="2"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53</xdr:col>
      <xdr:colOff>304800</xdr:colOff>
      <xdr:row>62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5CB7028-72C5-4D75-99D6-E3266DDC7C9D}"/>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532E14F-6803-4842-86F4-E4CC3B20E166}"/>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B04A5FB-95D4-4111-9A20-15F12F893004}"/>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9B6A043-90C7-4CB3-847F-52FE23BE31DC}"/>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25D01D7-F29B-4788-AB44-0AFDEBF38258}"/>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DE5ED97-7EE2-47BF-A718-04250ED9575D}"/>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20ABFA3-D1C6-4B19-91F8-AE4F236DCE4E}"/>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1DFCABD-868B-422C-AC8F-BF6ABCB83D67}"/>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A12AB4B-E0B3-4930-8850-1E00F6081402}"/>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65129A6-4214-4403-939E-BAA7399EE531}"/>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7E4FE74-13C7-4BA2-82F5-CFBFA739FFE2}"/>
            </a:ext>
          </a:extLst>
        </xdr:cNvPr>
        <xdr:cNvSpPr>
          <a:spLocks noChangeAspect="1" noChangeArrowheads="1"/>
        </xdr:cNvSpPr>
      </xdr:nvSpPr>
      <xdr:spPr bwMode="auto">
        <a:xfrm>
          <a:off x="19050000" y="213264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6E62C98-D870-4545-A444-1762CBC6A30C}"/>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94F972B-4E04-4169-81B3-951C3FDFD071}"/>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A332250-22DD-48D4-AD2F-58403E1310E2}"/>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0CB5AC1-493D-4BF6-8928-CD13C3A7F5BA}"/>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2A6BD61-E757-4FBE-A0D9-CB95A65685E5}"/>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E635483-790B-4120-9935-46DE62BE3D03}"/>
            </a:ext>
          </a:extLst>
        </xdr:cNvPr>
        <xdr:cNvSpPr>
          <a:spLocks noChangeAspect="1" noChangeArrowheads="1"/>
        </xdr:cNvSpPr>
      </xdr:nvSpPr>
      <xdr:spPr bwMode="auto">
        <a:xfrm>
          <a:off x="19050000" y="213264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91A0C1F-A1DF-4CBD-AAFB-D7D691A4D6CA}"/>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0DDA087-7C49-4310-99C6-6ADB417E7922}"/>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2F7248D-410F-4C88-9A51-CD3B220A934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27D8010-86A0-48E4-AC14-A29A3B17675F}"/>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2B99CB0-19AE-4E48-AC2A-7A35540DC599}"/>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E1135C7-2F4D-4212-8AB8-814DABC55CE2}"/>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1F94DF1-D4B2-46AB-932D-52155F2B1612}"/>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414A890-A0F4-497A-8E8C-17DB6B2140FE}"/>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55B41B0-9CCB-4D46-8BC2-75E9A8229F96}"/>
            </a:ext>
          </a:extLst>
        </xdr:cNvPr>
        <xdr:cNvSpPr>
          <a:spLocks noChangeAspect="1" noChangeArrowheads="1"/>
        </xdr:cNvSpPr>
      </xdr:nvSpPr>
      <xdr:spPr bwMode="auto">
        <a:xfrm>
          <a:off x="19050000" y="213264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53</xdr:col>
      <xdr:colOff>304800</xdr:colOff>
      <xdr:row>62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3A2DAE4-F033-4D11-96BD-B54459BEF2EE}"/>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954201</xdr:colOff>
      <xdr:row>5</xdr:row>
      <xdr:rowOff>381000</xdr:rowOff>
    </xdr:to>
    <xdr:pic>
      <xdr:nvPicPr>
        <xdr:cNvPr id="29" name="28 Imagen" descr="LOGOTIPO OFICIAL">
          <a:extLst>
            <a:ext uri="{FF2B5EF4-FFF2-40B4-BE49-F238E27FC236}">
              <a16:creationId xmlns:a16="http://schemas.microsoft.com/office/drawing/2014/main" id="{1050F465-70AD-477F-8EDC-96410B3615AA}"/>
            </a:ext>
          </a:extLst>
        </xdr:cNvPr>
        <xdr:cNvPicPr/>
      </xdr:nvPicPr>
      <xdr:blipFill>
        <a:blip xmlns:r="http://schemas.openxmlformats.org/officeDocument/2006/relationships" r:embed="rId2" cstate="print"/>
        <a:srcRect/>
        <a:stretch>
          <a:fillRect/>
        </a:stretch>
      </xdr:blipFill>
      <xdr:spPr bwMode="auto">
        <a:xfrm>
          <a:off x="15811739" y="87747"/>
          <a:ext cx="1754062" cy="202680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32463E6-72A8-4DA1-A3E9-F390FCDAD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53</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0206EE4-68E7-44D3-B144-D3658562C286}"/>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9CD4BA5-24AC-41C2-BE8A-B8A45BBD9623}"/>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42A3061-7751-4640-A4FC-181BFC5F3921}"/>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4052F86-8BE3-45C7-8C01-289F288682B1}"/>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6D66F00-43D5-446B-B7F3-7C23388AAD5F}"/>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5B28B12-045E-4F19-9065-7F7876C86DCB}"/>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19A98A41-9F38-471F-9CC9-B0EFA82DA6E6}"/>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E519E20-72DC-480A-84F6-46772B48FEFD}"/>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527FA17-9A96-4372-9F6D-E7DCDBD16921}"/>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FE4EC49-A076-4F21-BBE4-0B28FD547FDE}"/>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B7067A6-1E73-4A10-B3D9-2D5B17C18B74}"/>
            </a:ext>
          </a:extLst>
        </xdr:cNvPr>
        <xdr:cNvSpPr>
          <a:spLocks noChangeAspect="1" noChangeArrowheads="1"/>
        </xdr:cNvSpPr>
      </xdr:nvSpPr>
      <xdr:spPr bwMode="auto">
        <a:xfrm>
          <a:off x="19812000" y="277177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B88C41A-79E1-4D03-BBE7-868789444DEA}"/>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8F3465A-5CC8-4804-AAA9-292BD0A8E275}"/>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1DD1A10-FDFD-420B-92E0-CA046BDA9CD2}"/>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706C22B-479D-4DBE-8AE5-84AA4ACADB8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53</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E0F153A-CAFB-417F-AF38-3A475065ED5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2621077</xdr:colOff>
      <xdr:row>1</xdr:row>
      <xdr:rowOff>928688</xdr:rowOff>
    </xdr:from>
    <xdr:to>
      <xdr:col>6</xdr:col>
      <xdr:colOff>762000</xdr:colOff>
      <xdr:row>5</xdr:row>
      <xdr:rowOff>437208</xdr:rowOff>
    </xdr:to>
    <xdr:pic>
      <xdr:nvPicPr>
        <xdr:cNvPr id="47" name="Imagen 1">
          <a:extLst>
            <a:ext uri="{FF2B5EF4-FFF2-40B4-BE49-F238E27FC236}">
              <a16:creationId xmlns:a16="http://schemas.microsoft.com/office/drawing/2014/main" id="{3E18F164-28CA-43EB-BE8E-0D406AE49E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1752" y="1119188"/>
          <a:ext cx="2341448"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593767</xdr:colOff>
      <xdr:row>60</xdr:row>
      <xdr:rowOff>1678627</xdr:rowOff>
    </xdr:from>
    <xdr:to>
      <xdr:col>4</xdr:col>
      <xdr:colOff>2920588</xdr:colOff>
      <xdr:row>60</xdr:row>
      <xdr:rowOff>3446319</xdr:rowOff>
    </xdr:to>
    <xdr:pic>
      <xdr:nvPicPr>
        <xdr:cNvPr id="48" name="Imagen 47" descr="Detalle del artículo: BLOQUE SPLIT EXT.LISO 15X20X40 BLANCO">
          <a:extLst>
            <a:ext uri="{FF2B5EF4-FFF2-40B4-BE49-F238E27FC236}">
              <a16:creationId xmlns:a16="http://schemas.microsoft.com/office/drawing/2014/main" id="{BCD0F353-DF88-494B-ABA8-BB81F9FBDB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38994" y="19343172"/>
          <a:ext cx="2326821" cy="1767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96.796098032406" createdVersion="3" refreshedVersion="7" minRefreshableVersion="3" recordCount="9402" xr:uid="{309425B5-9845-4CE4-943A-A007A835F792}">
  <cacheSource type="worksheet">
    <worksheetSource ref="A2:CR940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62">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20T00:00:00"/>
    </cacheField>
    <cacheField name="COMPRADOR" numFmtId="0">
      <sharedItems containsBlank="1"/>
    </cacheField>
    <cacheField name="PARTIDA PRESUP." numFmtId="0">
      <sharedItems containsString="0" containsBlank="1" containsNumber="1" containsInteger="1" minValue="22300" maxValue="43700" count="33">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FRANZ RICHARD HUAYTA APAZA"/>
        <s v="JAQUELINE DURAN COSSIO"/>
        <s v="MANUELA NATIVIDAD QUISPE CHINO"/>
        <s v="PERCY B ROJAS BILBA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16">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ADQ. MANTTO Y SERV. 57/2024"/>
        <s v="CMB/EMC/O.CIV-ADQ/034/2024"/>
        <s v="ADQ. MANTTO Y SERV. 58/2024"/>
        <s v="LAB-064/2024"/>
        <s v="ADQ/MINA-037/2024"/>
        <s v="ADQ. MANTTO Y SERV. 64/2024"/>
        <s v="ADQ. MANTTO Y SERV. 67/2024"/>
        <s v="ADQ. MANTTO Y SERV. 68/2024"/>
        <s v="CMB/EMC/O.CIV-ADQ/036/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7-20T00:00:00"/>
    </cacheField>
    <cacheField name="MES-REC" numFmtId="0">
      <sharedItems containsNonDate="0" containsString="0" containsBlank="1"/>
    </cacheField>
    <cacheField name="CERTF presup" numFmtId="0">
      <sharedItems containsBlank="1" containsMixedTypes="1" containsNumber="1" containsInteger="1" minValue="2" maxValue="1070" count="353">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298" u="1"/>
        <n v="369" u="1"/>
        <n v="581" u="1"/>
        <n v="185" u="1"/>
        <n v="256" u="1"/>
        <n v="398" u="1"/>
        <n v="568"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38">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63"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59">
        <s v="Pza."/>
        <s v="LITROS"/>
        <m/>
        <s v="KG"/>
        <s v="PZA"/>
        <s v="PZAS"/>
        <s v="GLB"/>
        <s v="ROLLO CADA UNO DE 100 MTRS"/>
        <s v="KIT"/>
        <s v="MTRS"/>
        <s v="Tamb."/>
        <s v="jgo"/>
        <s v="Banco"/>
        <s v="M3"/>
        <s v="VIAJE"/>
        <s v="M"/>
        <s v="M2"/>
        <s v="Equipo"/>
        <s v="Pzas."/>
        <s v="Pzas "/>
        <s v="Rollos"/>
        <s v="JGOS"/>
        <s v="PARES"/>
        <s v="PIEZA"/>
        <s v="SERVICIO"/>
        <s v="CAJA"/>
        <s v="Hora"/>
        <s v="LITRO"/>
        <s v="BARRA"/>
        <s v="JUEG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2"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63">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61">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3">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58">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OSCAR MIRANDA ROMERO"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10">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60/2024"/>
        <s v="IT-PCPL-061/2024"/>
        <s v="I.T. ADQ. MINA 034/2024"/>
        <s v="LAB-INF-22/2024"/>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39">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10">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s v="CD-337" u="1"/>
      </sharedItems>
    </cacheField>
    <cacheField name="NOTIF" numFmtId="0">
      <sharedItems containsBlank="1" count="458">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44">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59">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m/>
      </sharedItems>
    </cacheField>
    <cacheField name="CONTRATO" numFmtId="0">
      <sharedItems containsBlank="1" containsMixedTypes="1" containsNumber="1" containsInteger="1" minValue="200" maxValue="200" count="76">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n v="200" u="1"/>
      </sharedItems>
    </cacheField>
    <cacheField name="PROVEEDOR" numFmtId="0">
      <sharedItems containsBlank="1" containsMixedTypes="1" containsNumber="1" containsInteger="1" minValue="0" maxValue="0" count="110">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4">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06T00:00:00"/>
        <d v="2024-06-26T00:00:00"/>
        <d v="2024-07-04T00:00:00"/>
        <d v="2024-07-02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36">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0/06/2024"/>
        <s v="08/07/2024"/>
        <s v="15/05/2024"/>
        <s v="07/06/2024"/>
        <s v="17/06/2024"/>
        <s v="18/06/2024"/>
        <s v="14/06/2024"/>
        <s v="20/06/2024"/>
        <s v="02/07/2024"/>
        <s v="12/07/2024"/>
        <s v="15/07/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7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9"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                                                  "/>
        <s v="ADHESIVO LA GOTITA " u="1"/>
        <s v="LIQUIDO SPRAY ELECTRONICO NO CONDUCTIVO NOVEC AMARILLO 312GR 3M COD 98021232933 " u="1"/>
        <s v="PINTURA ANTICORROSIVA ALUMINICA " u="1"/>
        <s v="PINTURA ANTICORROSIVA COLOR AMARILLO " u="1"/>
        <s v="600-319-3610 CARTUCHO " u="1"/>
        <s v="ACEITE SUPER PENETRANTE MULTIUSO WD-40, 311 GR. " u="1"/>
        <s v="HARAGAN " u="1"/>
        <s v="714-07-28713 CARTUCHO " u="1"/>
        <s v="PINTURA ANTICORROSIVA COLOR AZUL " u="1"/>
        <s v="203-01-K1280 EA504073234 FILTRO " u="1"/>
        <s v="ADHESIVO POXIPOLINA " u="1"/>
        <s v="CA0045177 FILTRO " u="1"/>
        <s v="600-185-5100 CONJUNTO ELEMENTO " u="1"/>
        <s v="ADHESIVO LOCTITE 243 PARA ROSCA, 50 ml " u="1"/>
        <s v="LIQUIDO SPRAY DESENGRASANTE ELECTRONICO NOVEC VERDE 340GR 3M COD 98021248905 " u="1"/>
        <s v="BROCA MECANICA DE CARBURO DE TUNGTENO 36 MM*15MM*9*MM " u="1"/>
        <s v="ADHESIVO TRABASIL PARA ROSCA RA3 6 gr " u="1"/>
        <s v="42N62-15470 ELEMENTO " u="1"/>
        <s v="14X-60-31150 ELEMENTO " u="1"/>
        <s v="TARUGO DE MADERA TIPO 2 " u="1"/>
        <s v="BROCA MECANICA HSS DE 1/2&quot; PARA METAL " u="1"/>
        <s v="600-319-3750 FILTRO DE COMBUSTIBLE " u="1"/>
        <s v="EA504074043 CARTUCHO " u="1"/>
        <s v="TARUGO DE MADERA TIPO 1 " u="1"/>
        <s v="42N-04-11860 FILTRO PRECONBUSTIBLE " u="1"/>
        <s v="ADHESIVO POXIPOL " u="1"/>
        <s v="ESCOBA " u="1"/>
        <s v="TABLA DE MADERA " u="1"/>
        <s v="848101144 42N-02-11960 FILTRO " u="1"/>
        <s v="848101145 42N-02-11970 FILTRO " u="1"/>
        <s v="56D-15-19311 COLADOR " u="1"/>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SERVICIO"/>
        <s v="CAJA"/>
        <s v="Hora"/>
        <s v="LITRO"/>
        <s v="BARRA"/>
        <s v="JUEGO"/>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96">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65000"/>
        <n v="235"/>
        <n v="108260"/>
        <n v="58446.43"/>
        <n v="290749.86"/>
        <n v="73070"/>
        <n v="10300"/>
        <n v="72916.160000000003"/>
        <n v="320"/>
        <n v="25084.35"/>
        <n v="35000"/>
        <n v="203701"/>
        <n v="227082"/>
        <n v="17748"/>
        <n v="9620"/>
        <n v="40150"/>
        <n v="67790"/>
        <n v="254000"/>
        <n v="255550"/>
        <n v="39451.5"/>
        <n v="106764"/>
        <n v="46395.25"/>
        <n v="86173.47"/>
        <n v="70500"/>
        <n v="129959.74"/>
        <n v="175603.15"/>
        <n v="18600"/>
        <n v="7200"/>
        <n v="3232.46" u="1"/>
        <n v="34" u="1"/>
        <n v="739.82" u="1"/>
        <n v="40" u="1"/>
        <n v="382.16" u="1"/>
        <n v="15" u="1"/>
        <n v="265" u="1"/>
        <n v="35221.199999999997" u="1"/>
        <n v="281" u="1"/>
        <n v="581.04" u="1"/>
        <n v="1956.31" u="1"/>
        <n v="576.75" u="1"/>
        <n v="65" u="1"/>
        <n v="345" u="1"/>
        <n v="555.57000000000005" u="1"/>
        <n v="2.5" u="1"/>
        <n v="288.22000000000003" u="1"/>
        <n v="1252.49" u="1"/>
        <n v="20" u="1"/>
        <n v="94" u="1"/>
        <n v="310.16000000000003" u="1"/>
        <n v="477.76" u="1"/>
        <n v="33" u="1"/>
        <n v="7.1" u="1"/>
        <n v="98" u="1"/>
        <n v="122.72" u="1"/>
        <n v="168" u="1"/>
        <n v="694.99" u="1"/>
        <n v="135.80000000000001" u="1"/>
        <n v="155" u="1"/>
        <n v="480" u="1"/>
        <n v="8" u="1"/>
        <n v="1441.71" u="1"/>
        <n v="72" u="1"/>
        <n v="45" u="1"/>
        <n v="28" u="1"/>
        <n v="126" u="1"/>
        <n v="3258.1" u="1"/>
        <n v="80" u="1"/>
        <n v="10.5" u="1"/>
        <n v="292" u="1"/>
        <n v="51" u="1"/>
        <n v="350" u="1"/>
        <n v="190" u="1"/>
        <n v="137700" u="1"/>
        <n v="11.5" u="1"/>
        <n v="53" u="1"/>
        <n v="431.92" u="1"/>
        <n v="271048.28999999998" u="1"/>
        <n v="55"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29">
        <m/>
        <s v="07/03/2024"/>
        <s v="11/03/2024"/>
        <s v="09/02/2024"/>
        <s v="31/03/2024"/>
        <s v="15/03/2024"/>
        <s v="08/03/2024"/>
        <s v="29/02/2024"/>
        <s v="19/02/2024"/>
        <s v="28/02/2024"/>
        <s v="08/02/2024"/>
        <s v="14/02/2024"/>
        <s v="26/02/2024"/>
        <s v="23/01/2024"/>
        <s v="21/02/2024"/>
        <s v="16/02/2024"/>
        <s v="12/06/2024"/>
        <s v="20/05/2024"/>
        <s v="13/05/2024"/>
        <s v="07/06/2024"/>
        <s v="07/07/2024"/>
        <s v="31/12/2024"/>
        <s v="28/05/2024"/>
        <s v="17/06/2024"/>
        <s v="28/06/2024"/>
        <s v="18/06/2024"/>
        <s v="26/06/2024"/>
        <s v="04/07/2024"/>
        <s v="24/06/2024"/>
      </sharedItems>
    </cacheField>
    <cacheField name="No DE INGRESO" numFmtId="0">
      <sharedItems containsBlank="1" containsMixedTypes="1" containsNumber="1" containsInteger="1" minValue="1" maxValue="250"/>
    </cacheField>
    <cacheField name="No DE FACTURA" numFmtId="0">
      <sharedItems containsBlank="1" containsMixedTypes="1" containsNumber="1" containsInteger="1" minValue="1" maxValue="4507" count="33">
        <m/>
        <n v="3"/>
        <n v="146"/>
        <n v="1"/>
        <n v="500"/>
        <n v="57"/>
        <n v="102"/>
        <n v="2"/>
        <n v="501"/>
        <n v="4358"/>
        <n v="81"/>
        <s v="75 - 77 - 78"/>
        <s v="87 - 88 - 89 - 90"/>
        <n v="4"/>
        <n v="4184"/>
        <n v="576"/>
        <n v="4507"/>
        <n v="18"/>
        <n v="106"/>
        <s v="2842 - 2843"/>
        <n v="46"/>
        <n v="11"/>
        <n v="526"/>
        <s v=" &quot;11-12&quot;"/>
        <n v="9"/>
        <n v="101"/>
        <s v="27-28-29"/>
        <n v="390"/>
        <n v="5"/>
        <n v="14"/>
        <n v="3158"/>
        <n v="213"/>
        <s v="14-15-16"/>
      </sharedItems>
    </cacheField>
    <cacheField name="N° PAGO" numFmtId="0">
      <sharedItems containsString="0" containsBlank="1" containsNumber="1" containsInteger="1" minValue="4" maxValue="267" count="41">
        <m/>
        <n v="27"/>
        <n v="30"/>
        <n v="33"/>
        <n v="11"/>
        <n v="12"/>
        <n v="13"/>
        <n v="14"/>
        <n v="15"/>
        <n v="16"/>
        <n v="17"/>
        <n v="18"/>
        <n v="19"/>
        <n v="20"/>
        <n v="34"/>
        <n v="31"/>
        <n v="10"/>
        <n v="4"/>
        <n v="29"/>
        <n v="28"/>
        <n v="32"/>
        <n v="35"/>
        <n v="36"/>
        <n v="37"/>
        <n v="38"/>
        <n v="39"/>
        <n v="261"/>
        <n v="195"/>
        <n v="189"/>
        <n v="256"/>
        <n v="253"/>
        <n v="196"/>
        <n v="266"/>
        <n v="262"/>
        <n v="213"/>
        <n v="254"/>
        <n v="265"/>
        <n v="264"/>
        <n v="267"/>
        <n v="199"/>
        <n v="26" u="1"/>
      </sharedItems>
    </cacheField>
    <cacheField name="FECHA PAGO" numFmtId="0">
      <sharedItems containsNonDate="0" containsDate="1" containsString="0" containsBlank="1" minDate="2024-02-29T00:00:00" maxDate="2024-07-19T00:00:00" count="15">
        <m/>
        <d v="2024-04-08T00:00:00"/>
        <d v="2024-03-31T00:00:00"/>
        <d v="2024-02-29T00:00:00"/>
        <d v="2024-07-10T00:00:00"/>
        <d v="2024-06-27T00:00:00"/>
        <d v="2024-06-19T00:00:00"/>
        <d v="2024-07-04T00:00:00"/>
        <d v="2024-07-03T00:00:00"/>
        <d v="2024-07-18T00:00:00"/>
        <d v="2024-07-01T00:00:00"/>
        <d v="2024-07-17T00:00:00"/>
        <d v="2024-07-11T00:00:00"/>
        <d v="2024-06-28T00:00:00"/>
        <d v="2024-06-17T00:00:00" u="1"/>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122737.50300000001"/>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3"/>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CONTRATO "/>
    <s v="ABRIL"/>
    <d v="2024-04-01T00:00:00"/>
    <s v="CO42-CRISTHIAN VILLEGAS"/>
    <x v="2"/>
    <s v="PRODUCTOS METÁLICOS"/>
    <x v="1"/>
    <x v="13"/>
    <x v="106"/>
    <d v="2024-04-02T00:00:00"/>
    <m/>
    <x v="95"/>
    <s v="BIEN"/>
    <x v="114"/>
    <n v="66500"/>
    <x v="0"/>
    <x v="18"/>
    <x v="2"/>
    <x v="23"/>
    <x v="0"/>
    <x v="11"/>
    <x v="1"/>
    <x v="25"/>
    <x v="18"/>
    <x v="1"/>
    <x v="1"/>
    <x v="12"/>
    <x v="14"/>
    <x v="1"/>
    <d v="2024-06-13T00:00:00"/>
    <x v="71"/>
    <x v="37"/>
    <x v="72"/>
    <x v="121"/>
    <x v="73"/>
    <n v="59500"/>
    <x v="121"/>
    <x v="57"/>
    <x v="38"/>
    <x v="0"/>
    <n v="30"/>
    <x v="9"/>
    <m/>
    <x v="29"/>
    <x v="4"/>
    <s v="COLQUIRI"/>
    <m/>
    <m/>
    <x v="114"/>
    <s v="EMC-PCPL-044/2024"/>
    <n v="34600"/>
    <x v="0"/>
    <x v="18"/>
    <x v="23"/>
    <n v="70"/>
    <x v="112"/>
    <n v="59500"/>
    <m/>
    <m/>
    <m/>
    <n v="0"/>
    <n v="122.1264367816092"/>
    <n v="0"/>
    <n v="0"/>
    <n v="70"/>
    <d v="1900-01-29T00:00:00"/>
    <m/>
    <x v="0"/>
    <m/>
    <x v="0"/>
    <x v="0"/>
    <x v="0"/>
    <n v="-30"/>
    <n v="0"/>
    <n v="0"/>
    <n v="0"/>
    <m/>
    <m/>
    <m/>
    <x v="0"/>
    <m/>
    <m/>
    <m/>
    <m/>
    <s v="L"/>
    <s v="NORMAL"/>
    <s v="CONTRATO"/>
    <m/>
    <s v="15-0517-00-580553-0-E"/>
    <m/>
    <n v="1792351"/>
    <m/>
    <m/>
  </r>
  <r>
    <x v="0"/>
    <x v="110"/>
    <x v="0"/>
    <s v="COMISION DE CALIFICACION"/>
    <s v="ABRIL"/>
    <d v="2024-04-01T00:00:00"/>
    <s v="CO42-CRISTHIAN VILLEGAS"/>
    <x v="27"/>
    <s v="MATERIAL DE LIMPIEZA"/>
    <x v="3"/>
    <x v="14"/>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4"/>
    <x v="108"/>
    <d v="2024-04-02T00:00:00"/>
    <m/>
    <x v="97"/>
    <s v="SERVICIO"/>
    <x v="116"/>
    <n v="140000"/>
    <x v="0"/>
    <x v="448"/>
    <x v="2"/>
    <x v="24"/>
    <x v="0"/>
    <x v="3"/>
    <x v="1"/>
    <x v="25"/>
    <x v="18"/>
    <x v="1"/>
    <x v="1"/>
    <x v="16"/>
    <x v="15"/>
    <x v="20"/>
    <d v="2024-04-19T00:00:00"/>
    <x v="72"/>
    <x v="38"/>
    <x v="73"/>
    <x v="122"/>
    <x v="74"/>
    <n v="137700"/>
    <x v="122"/>
    <x v="58"/>
    <x v="83"/>
    <x v="0"/>
    <n v="30"/>
    <x v="31"/>
    <m/>
    <x v="29"/>
    <x v="25"/>
    <s v="COLQUIRI"/>
    <m/>
    <m/>
    <x v="116"/>
    <s v="EMC-SIMA-022-2024"/>
    <n v="25210"/>
    <x v="0"/>
    <x v="450"/>
    <x v="24"/>
    <n v="1"/>
    <x v="114"/>
    <n v="68850"/>
    <m/>
    <m/>
    <n v="1"/>
    <n v="68850"/>
    <n v="9892.2413793103442"/>
    <n v="9892.2413793103442"/>
    <n v="8606.25"/>
    <n v="0"/>
    <d v="2024-07-07T00:00:00"/>
    <s v="JUNIO"/>
    <x v="20"/>
    <n v="31"/>
    <x v="24"/>
    <x v="30"/>
    <x v="8"/>
    <n v="0"/>
    <n v="0"/>
    <n v="4819.5000000000009"/>
    <n v="64030.5"/>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4"/>
    <x v="110"/>
    <d v="2024-04-05T00:00:00"/>
    <m/>
    <x v="99"/>
    <s v="SERVICIO"/>
    <x v="118"/>
    <n v="340"/>
    <x v="0"/>
    <x v="18"/>
    <x v="71"/>
    <x v="24"/>
    <x v="0"/>
    <x v="12"/>
    <x v="1"/>
    <x v="32"/>
    <x v="19"/>
    <x v="1"/>
    <x v="1"/>
    <x v="16"/>
    <x v="15"/>
    <x v="20"/>
    <d v="2024-06-07T00:00:00"/>
    <x v="74"/>
    <x v="40"/>
    <x v="75"/>
    <x v="124"/>
    <x v="76"/>
    <n v="165000"/>
    <x v="124"/>
    <x v="59"/>
    <x v="34"/>
    <x v="0"/>
    <n v="30"/>
    <x v="28"/>
    <m/>
    <x v="31"/>
    <x v="26"/>
    <s v="COLQUIRI"/>
    <m/>
    <m/>
    <x v="118"/>
    <s v="EMC-SIMA-024-2024"/>
    <n v="23200"/>
    <x v="0"/>
    <x v="18"/>
    <x v="24"/>
    <n v="1"/>
    <x v="116"/>
    <n v="165000"/>
    <m/>
    <m/>
    <n v="1"/>
    <n v="165000"/>
    <n v="23706.896551724138"/>
    <n v="23706.896551724138"/>
    <n v="20625"/>
    <n v="0"/>
    <d v="2025-01-04T00:00:00"/>
    <s v="DICIEMBRE"/>
    <x v="21"/>
    <m/>
    <x v="0"/>
    <x v="0"/>
    <x v="0"/>
    <n v="-4"/>
    <n v="-3300"/>
    <n v="11550.000000000002"/>
    <n v="156750"/>
    <m/>
    <m/>
    <m/>
    <x v="0"/>
    <m/>
    <m/>
    <m/>
    <m/>
    <s v="L"/>
    <s v="NORMAL"/>
    <s v="CONTRATO"/>
    <m/>
    <s v="15-0517-00-580553-0-E"/>
    <m/>
    <n v="1792351"/>
    <m/>
    <m/>
  </r>
  <r>
    <x v="0"/>
    <x v="114"/>
    <x v="0"/>
    <s v="PAGO"/>
    <s v="ABRIL"/>
    <d v="2024-01-01T00:00:00"/>
    <s v="CO42-CRISTHIAN VILLEGAS"/>
    <x v="1"/>
    <s v="PRODUCTOS QUIMICOS"/>
    <x v="3"/>
    <x v="15"/>
    <x v="111"/>
    <d v="2024-04-05T00:00:00"/>
    <m/>
    <x v="100"/>
    <s v="BIEN"/>
    <x v="119"/>
    <n v="3995"/>
    <x v="0"/>
    <x v="449"/>
    <x v="30"/>
    <x v="25"/>
    <x v="0"/>
    <x v="13"/>
    <x v="1"/>
    <x v="33"/>
    <x v="20"/>
    <x v="1"/>
    <x v="1"/>
    <x v="17"/>
    <x v="16"/>
    <x v="20"/>
    <d v="2024-04-24T00:00:00"/>
    <x v="75"/>
    <x v="36"/>
    <x v="76"/>
    <x v="125"/>
    <x v="77"/>
    <n v="235"/>
    <x v="125"/>
    <x v="4"/>
    <x v="77"/>
    <x v="0"/>
    <n v="30"/>
    <x v="8"/>
    <m/>
    <x v="22"/>
    <x v="27"/>
    <s v="COLQUIRI"/>
    <m/>
    <m/>
    <x v="119"/>
    <s v="EMC-SIMA-019-2024"/>
    <n v="34200"/>
    <x v="0"/>
    <x v="451"/>
    <x v="25"/>
    <n v="17"/>
    <x v="117"/>
    <n v="3995"/>
    <m/>
    <m/>
    <n v="17"/>
    <n v="3995"/>
    <n v="33.764367816091955"/>
    <n v="573.99425287356325"/>
    <n v="499.37500000000006"/>
    <n v="0"/>
    <d v="2024-05-30T00:00:00"/>
    <s v="MAYO"/>
    <x v="22"/>
    <n v="188"/>
    <x v="25"/>
    <x v="31"/>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3"/>
    <x v="112"/>
    <d v="2024-04-12T00:00:00"/>
    <m/>
    <x v="101"/>
    <s v="BIEN"/>
    <x v="120"/>
    <n v="21000"/>
    <x v="0"/>
    <x v="18"/>
    <x v="40"/>
    <x v="5"/>
    <x v="0"/>
    <x v="0"/>
    <x v="1"/>
    <x v="34"/>
    <x v="21"/>
    <x v="1"/>
    <x v="1"/>
    <x v="16"/>
    <x v="9"/>
    <x v="20"/>
    <m/>
    <x v="9"/>
    <x v="5"/>
    <x v="9"/>
    <x v="18"/>
    <x v="9"/>
    <m/>
    <x v="18"/>
    <x v="4"/>
    <x v="16"/>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4"/>
    <x v="0"/>
    <x v="3"/>
    <x v="1"/>
    <x v="35"/>
    <x v="22"/>
    <x v="1"/>
    <x v="1"/>
    <x v="16"/>
    <x v="9"/>
    <x v="20"/>
    <d v="2024-04-24T00:00:00"/>
    <x v="75"/>
    <x v="38"/>
    <x v="77"/>
    <x v="126"/>
    <x v="78"/>
    <n v="108260"/>
    <x v="126"/>
    <x v="60"/>
    <x v="84"/>
    <x v="0"/>
    <n v="30"/>
    <x v="32"/>
    <m/>
    <x v="32"/>
    <x v="4"/>
    <s v="COLQUIRI"/>
    <m/>
    <m/>
    <x v="121"/>
    <s v="EMC-SIMA-026-2024"/>
    <n v="25210"/>
    <x v="0"/>
    <x v="18"/>
    <x v="24"/>
    <n v="1"/>
    <x v="118"/>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6"/>
    <x v="41"/>
    <x v="78"/>
    <x v="127"/>
    <x v="79"/>
    <n v="58446.43"/>
    <x v="127"/>
    <x v="61"/>
    <x v="85"/>
    <x v="0"/>
    <n v="30"/>
    <x v="33"/>
    <m/>
    <x v="33"/>
    <x v="4"/>
    <s v="COLQUIRI"/>
    <m/>
    <m/>
    <x v="122"/>
    <s v="EMC – PCPL– 50/2024"/>
    <n v="43500"/>
    <x v="0"/>
    <x v="18"/>
    <x v="5"/>
    <n v="1"/>
    <x v="119"/>
    <n v="58446.43"/>
    <m/>
    <m/>
    <n v="30"/>
    <n v="1753392.9"/>
    <n v="8397.4755747126437"/>
    <n v="251924.2672413793"/>
    <n v="219174.11249999999"/>
    <n v="-29"/>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4"/>
    <x v="88"/>
    <x v="0"/>
    <n v="30"/>
    <x v="17"/>
    <m/>
    <x v="36"/>
    <x v="28"/>
    <s v="COLQUIRI"/>
    <m/>
    <m/>
    <x v="126"/>
    <s v="CMB/EMC/O.CIV-ADQ/013/2024"/>
    <n v="34500"/>
    <x v="0"/>
    <x v="18"/>
    <x v="4"/>
    <n v="1"/>
    <x v="121"/>
    <n v="73070"/>
    <m/>
    <m/>
    <n v="1"/>
    <n v="73070"/>
    <n v="10498.563218390806"/>
    <n v="10498.563218390806"/>
    <n v="9133.75"/>
    <n v="0"/>
    <d v="2024-06-27T00:00:00"/>
    <s v="JUNIO"/>
    <x v="23"/>
    <n v="235"/>
    <x v="26"/>
    <x v="32"/>
    <x v="9"/>
    <n v="0"/>
    <n v="0"/>
    <n v="0"/>
    <n v="73070"/>
    <m/>
    <m/>
    <m/>
    <x v="0"/>
    <m/>
    <m/>
    <m/>
    <m/>
    <s v="L"/>
    <s v="NORMAL"/>
    <s v="CONTRATO"/>
    <m/>
    <s v="15-0517-00-580553-0-E"/>
    <m/>
    <n v="1792351"/>
    <m/>
    <m/>
  </r>
  <r>
    <x v="0"/>
    <x v="122"/>
    <x v="0"/>
    <s v="PAGO"/>
    <s v="ABRIL"/>
    <d v="2024-04-04T00:00:00"/>
    <s v="CO42-CRISTHIAN VILLEGAS"/>
    <x v="1"/>
    <s v="PRODUCTOS QUIMICOS"/>
    <x v="3"/>
    <x v="14"/>
    <x v="119"/>
    <d v="2024-04-05T00:00:00"/>
    <m/>
    <x v="108"/>
    <s v="BIEN"/>
    <x v="127"/>
    <n v="10440"/>
    <x v="0"/>
    <x v="18"/>
    <x v="70"/>
    <x v="8"/>
    <x v="0"/>
    <x v="0"/>
    <x v="4"/>
    <x v="39"/>
    <x v="27"/>
    <x v="1"/>
    <x v="1"/>
    <x v="16"/>
    <x v="12"/>
    <x v="20"/>
    <d v="2024-05-02T00:00:00"/>
    <x v="81"/>
    <x v="45"/>
    <x v="83"/>
    <x v="132"/>
    <x v="84"/>
    <n v="41200"/>
    <x v="132"/>
    <x v="4"/>
    <x v="77"/>
    <x v="0"/>
    <n v="30"/>
    <x v="8"/>
    <m/>
    <x v="37"/>
    <x v="24"/>
    <s v="COLQUIRI"/>
    <m/>
    <m/>
    <x v="127"/>
    <s v="EMC-SIMA-023-2024"/>
    <n v="34200"/>
    <x v="0"/>
    <x v="18"/>
    <x v="8"/>
    <n v="4"/>
    <x v="122"/>
    <n v="41200"/>
    <m/>
    <m/>
    <n v="4"/>
    <n v="41200"/>
    <n v="1479.8850574712644"/>
    <n v="5919.5402298850577"/>
    <n v="5150"/>
    <n v="0"/>
    <d v="2024-06-15T00:00:00"/>
    <s v="JUNIO"/>
    <x v="16"/>
    <n v="215"/>
    <x v="27"/>
    <x v="33"/>
    <x v="4"/>
    <n v="0"/>
    <n v="0"/>
    <n v="0"/>
    <n v="41200"/>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4"/>
    <x v="0"/>
    <x v="3"/>
    <x v="4"/>
    <x v="39"/>
    <x v="28"/>
    <x v="1"/>
    <x v="1"/>
    <x v="14"/>
    <x v="18"/>
    <x v="6"/>
    <d v="2024-06-03T00:00:00"/>
    <x v="82"/>
    <x v="42"/>
    <x v="84"/>
    <x v="133"/>
    <x v="85"/>
    <n v="85920"/>
    <x v="133"/>
    <x v="4"/>
    <x v="89"/>
    <x v="0"/>
    <n v="30"/>
    <x v="13"/>
    <m/>
    <x v="38"/>
    <x v="29"/>
    <s v="COLQUIRI"/>
    <m/>
    <m/>
    <x v="128"/>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3"/>
    <x v="46"/>
    <x v="85"/>
    <x v="134"/>
    <x v="86"/>
    <n v="271048.28999999998"/>
    <x v="134"/>
    <x v="65"/>
    <x v="90"/>
    <x v="0"/>
    <n v="30"/>
    <x v="15"/>
    <m/>
    <x v="39"/>
    <x v="4"/>
    <s v="COLQUIRI"/>
    <m/>
    <m/>
    <x v="129"/>
    <s v="CMB/EMC/O.CIV-ADQ/004/2024"/>
    <n v="24110"/>
    <x v="0"/>
    <x v="18"/>
    <x v="24"/>
    <n v="1"/>
    <x v="123"/>
    <n v="72916.160000000003"/>
    <m/>
    <m/>
    <n v="1"/>
    <n v="72916.160000000003"/>
    <n v="10476.459770114943"/>
    <n v="10476.459770114943"/>
    <n v="9114.52"/>
    <n v="0"/>
    <d v="1900-01-24T00:00:00"/>
    <s v="JUNIO"/>
    <x v="24"/>
    <n v="1"/>
    <x v="28"/>
    <x v="34"/>
    <x v="10"/>
    <n v="45446"/>
    <n v="16568739.036800001"/>
    <n v="5104.1312000000007"/>
    <n v="-16500927.008000001"/>
    <m/>
    <m/>
    <m/>
    <x v="0"/>
    <m/>
    <m/>
    <m/>
    <m/>
    <s v="L"/>
    <s v="NORMAL"/>
    <s v="CONTRATO"/>
    <m/>
    <m/>
    <m/>
    <s v="15-0517-00--0-E"/>
    <m/>
    <m/>
  </r>
  <r>
    <x v="0"/>
    <x v="125"/>
    <x v="0"/>
    <s v="PAGO"/>
    <s v="MAYO"/>
    <d v="2024-04-26T00:00:00"/>
    <s v="CO42-CRISTHIAN VILLEGAS"/>
    <x v="28"/>
    <s v="ALQUILER DE EQUIPO Y MAQUINARIA"/>
    <x v="1"/>
    <x v="1"/>
    <x v="121"/>
    <d v="2024-04-30T00:00:00"/>
    <m/>
    <x v="111"/>
    <s v="SERVICIO"/>
    <x v="130"/>
    <n v="51200"/>
    <x v="0"/>
    <x v="450"/>
    <x v="58"/>
    <x v="26"/>
    <x v="50"/>
    <x v="0"/>
    <x v="4"/>
    <x v="40"/>
    <x v="29"/>
    <x v="1"/>
    <x v="1"/>
    <x v="12"/>
    <x v="12"/>
    <x v="1"/>
    <d v="2024-05-14T00:00:00"/>
    <x v="84"/>
    <x v="47"/>
    <x v="86"/>
    <x v="135"/>
    <x v="87"/>
    <n v="51200"/>
    <x v="135"/>
    <x v="4"/>
    <x v="24"/>
    <x v="0"/>
    <n v="30"/>
    <x v="13"/>
    <m/>
    <x v="40"/>
    <x v="30"/>
    <s v="COLQUIRI"/>
    <m/>
    <m/>
    <x v="130"/>
    <s v="EMC – PCPL– 47/2024"/>
    <n v="23200"/>
    <x v="0"/>
    <x v="452"/>
    <x v="26"/>
    <n v="160"/>
    <x v="124"/>
    <n v="51200"/>
    <m/>
    <m/>
    <n v="160"/>
    <n v="51200"/>
    <n v="45.977011494252871"/>
    <n v="7356.3218390804595"/>
    <n v="6400"/>
    <n v="0"/>
    <d v="2024-06-28T00:00:00"/>
    <s v="JUNIO"/>
    <x v="24"/>
    <n v="2"/>
    <x v="29"/>
    <x v="35"/>
    <x v="7"/>
    <n v="0"/>
    <n v="0"/>
    <n v="0"/>
    <n v="51200"/>
    <m/>
    <m/>
    <m/>
    <x v="0"/>
    <m/>
    <m/>
    <m/>
    <m/>
    <s v="L"/>
    <s v="NORMAL"/>
    <s v="OC"/>
    <m/>
    <s v="15-0517-00-568956-0-E"/>
    <m/>
    <n v="1762521"/>
    <m/>
    <m/>
  </r>
  <r>
    <x v="0"/>
    <x v="126"/>
    <x v="0"/>
    <s v="PAGO"/>
    <s v="MAYO"/>
    <d v="2024-04-26T00:00:00"/>
    <s v="CO42-CRISTHIAN VILLEGAS"/>
    <x v="1"/>
    <s v="PRODUCTOS QUIMICOS"/>
    <x v="10"/>
    <x v="1"/>
    <x v="122"/>
    <d v="2024-04-30T00:00:00"/>
    <m/>
    <x v="112"/>
    <s v="BIEN"/>
    <x v="131"/>
    <n v="31321.5"/>
    <x v="0"/>
    <x v="18"/>
    <x v="2"/>
    <x v="27"/>
    <x v="0"/>
    <x v="0"/>
    <x v="4"/>
    <x v="41"/>
    <x v="30"/>
    <x v="1"/>
    <x v="1"/>
    <x v="12"/>
    <x v="19"/>
    <x v="1"/>
    <d v="2024-05-13T00:00:00"/>
    <x v="85"/>
    <x v="43"/>
    <x v="87"/>
    <x v="136"/>
    <x v="88"/>
    <n v="25084.35"/>
    <x v="136"/>
    <x v="4"/>
    <x v="91"/>
    <x v="1"/>
    <n v="30"/>
    <x v="8"/>
    <m/>
    <x v="41"/>
    <x v="31"/>
    <s v="COLQUIRI"/>
    <m/>
    <m/>
    <x v="131"/>
    <s v="EMC – PCPL– 48/2024"/>
    <n v="34200"/>
    <x v="0"/>
    <x v="18"/>
    <x v="27"/>
    <n v="1"/>
    <x v="125"/>
    <n v="25084.35"/>
    <m/>
    <m/>
    <n v="1"/>
    <n v="25084.35"/>
    <n v="3604.0732758620688"/>
    <n v="3604.0732758620688"/>
    <n v="3135.5437499999998"/>
    <n v="0"/>
    <d v="2024-06-29T00:00:00"/>
    <s v="JUNIO"/>
    <x v="25"/>
    <n v="236"/>
    <x v="30"/>
    <x v="36"/>
    <x v="11"/>
    <n v="0"/>
    <n v="0"/>
    <n v="0"/>
    <n v="25084.35"/>
    <m/>
    <m/>
    <m/>
    <x v="0"/>
    <m/>
    <m/>
    <m/>
    <m/>
    <s v="L"/>
    <s v="NORMAL"/>
    <s v="OC"/>
    <m/>
    <s v="15-0517-00-568956-0-E"/>
    <m/>
    <n v="1762521"/>
    <m/>
    <m/>
  </r>
  <r>
    <x v="0"/>
    <x v="127"/>
    <x v="0"/>
    <s v="OC-COMPRADOR"/>
    <s v="MAYO"/>
    <d v="2024-05-06T00:00:00"/>
    <s v="CO42-CRISTHIAN VILLEGAS"/>
    <x v="28"/>
    <s v="ALQUILER DE EQUIPO Y MAQUINARIA"/>
    <x v="11"/>
    <x v="16"/>
    <x v="123"/>
    <d v="2024-05-06T00:00:00"/>
    <m/>
    <x v="113"/>
    <s v="SERVICIO"/>
    <x v="132"/>
    <n v="35000"/>
    <x v="0"/>
    <x v="451"/>
    <x v="2"/>
    <x v="24"/>
    <x v="51"/>
    <x v="1"/>
    <x v="4"/>
    <x v="42"/>
    <x v="31"/>
    <x v="1"/>
    <x v="1"/>
    <x v="18"/>
    <x v="12"/>
    <x v="21"/>
    <d v="2024-05-16T00:00:00"/>
    <x v="9"/>
    <x v="45"/>
    <x v="88"/>
    <x v="137"/>
    <x v="89"/>
    <n v="35000"/>
    <x v="137"/>
    <x v="4"/>
    <x v="92"/>
    <x v="1"/>
    <n v="30"/>
    <x v="8"/>
    <m/>
    <x v="42"/>
    <x v="4"/>
    <s v="COLQUIRI"/>
    <m/>
    <m/>
    <x v="132"/>
    <s v="RSC-80/2024"/>
    <n v="23200"/>
    <x v="0"/>
    <x v="453"/>
    <x v="24"/>
    <n v="1"/>
    <x v="126"/>
    <n v="35000"/>
    <m/>
    <m/>
    <n v="1"/>
    <n v="35000"/>
    <n v="5028.7356321839079"/>
    <n v="5028.7356321839079"/>
    <n v="4375"/>
    <n v="0"/>
    <d v="1900-01-14T00:00:00"/>
    <m/>
    <x v="0"/>
    <m/>
    <x v="0"/>
    <x v="0"/>
    <x v="0"/>
    <n v="-15"/>
    <n v="-2625"/>
    <n v="2450.0000000000005"/>
    <n v="35175"/>
    <m/>
    <m/>
    <m/>
    <x v="0"/>
    <m/>
    <m/>
    <m/>
    <m/>
    <s v="L"/>
    <s v="NORMAL"/>
    <s v="OC"/>
    <m/>
    <s v="15-0517-00-568956-0-E"/>
    <m/>
    <n v="1762521"/>
    <m/>
    <m/>
  </r>
  <r>
    <x v="0"/>
    <x v="128"/>
    <x v="0"/>
    <s v="PAGO PARCIAL"/>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6"/>
    <x v="93"/>
    <x v="0"/>
    <n v="30"/>
    <x v="9"/>
    <m/>
    <x v="36"/>
    <x v="32"/>
    <s v="COLQUIRI"/>
    <m/>
    <m/>
    <x v="133"/>
    <s v="ADQ/MINA-028/2024"/>
    <n v="34500"/>
    <x v="0"/>
    <x v="18"/>
    <x v="4"/>
    <n v="1"/>
    <x v="127"/>
    <n v="203701"/>
    <m/>
    <m/>
    <n v="1"/>
    <n v="203701"/>
    <n v="29267.385057471263"/>
    <n v="29267.385057471263"/>
    <n v="25462.625"/>
    <n v="0"/>
    <d v="2024-07-20T00:00:00"/>
    <s v="JUNIO"/>
    <x v="26"/>
    <n v="250"/>
    <x v="31"/>
    <x v="37"/>
    <x v="12"/>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7"/>
    <x v="94"/>
    <x v="0"/>
    <n v="30"/>
    <x v="32"/>
    <m/>
    <x v="43"/>
    <x v="4"/>
    <s v="COLQUIRI"/>
    <m/>
    <m/>
    <x v="134"/>
    <s v="CMB/EMC/O.CIV-ADQ/020/2024"/>
    <n v="43700"/>
    <x v="0"/>
    <x v="18"/>
    <x v="4"/>
    <n v="1"/>
    <x v="128"/>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4"/>
    <x v="0"/>
    <x v="0"/>
    <x v="1"/>
    <x v="43"/>
    <x v="32"/>
    <x v="1"/>
    <x v="1"/>
    <x v="12"/>
    <x v="19"/>
    <x v="1"/>
    <d v="2024-05-27T00:00:00"/>
    <x v="87"/>
    <x v="48"/>
    <x v="91"/>
    <x v="140"/>
    <x v="92"/>
    <n v="17748"/>
    <x v="140"/>
    <x v="4"/>
    <x v="95"/>
    <x v="0"/>
    <n v="30"/>
    <x v="34"/>
    <m/>
    <x v="44"/>
    <x v="4"/>
    <s v="COLQUIRI"/>
    <m/>
    <m/>
    <x v="135"/>
    <s v="EMC-PCPL-056/2024"/>
    <n v="24120"/>
    <x v="0"/>
    <x v="18"/>
    <x v="24"/>
    <n v="1"/>
    <x v="129"/>
    <n v="17748"/>
    <m/>
    <m/>
    <n v="1"/>
    <n v="17748"/>
    <n v="2550"/>
    <n v="2550"/>
    <n v="2218.5"/>
    <n v="0"/>
    <d v="1900-01-03T00:00:00"/>
    <m/>
    <x v="0"/>
    <m/>
    <x v="0"/>
    <x v="0"/>
    <x v="0"/>
    <n v="-4"/>
    <n v="-354.96"/>
    <n v="1242.3600000000001"/>
    <n v="16860.599999999999"/>
    <m/>
    <m/>
    <m/>
    <x v="0"/>
    <m/>
    <m/>
    <m/>
    <m/>
    <s v="L"/>
    <s v="NORMAL"/>
    <s v="OC"/>
    <m/>
    <s v="15-0517-00-568956-0-E"/>
    <m/>
    <n v="1762521"/>
    <m/>
    <m/>
  </r>
  <r>
    <x v="0"/>
    <x v="131"/>
    <x v="0"/>
    <s v="CERRADO"/>
    <s v="MAYO"/>
    <d v="2024-05-09T00:00:00"/>
    <s v="CO42-CRISTHIAN VILLEGAS"/>
    <x v="11"/>
    <s v="MANTENIMIENTO Y REPARACION DE MAQUINARIA Y EQUIPOS"/>
    <x v="1"/>
    <x v="1"/>
    <x v="127"/>
    <d v="2024-05-09T00:00:00"/>
    <m/>
    <x v="117"/>
    <s v="SERVICIO"/>
    <x v="136"/>
    <n v="9620"/>
    <x v="0"/>
    <x v="18"/>
    <x v="2"/>
    <x v="24"/>
    <x v="0"/>
    <x v="0"/>
    <x v="1"/>
    <x v="44"/>
    <x v="33"/>
    <x v="1"/>
    <x v="1"/>
    <x v="12"/>
    <x v="19"/>
    <x v="1"/>
    <d v="2024-05-23T00:00:00"/>
    <x v="88"/>
    <x v="46"/>
    <x v="92"/>
    <x v="141"/>
    <x v="93"/>
    <n v="9620"/>
    <x v="141"/>
    <x v="4"/>
    <x v="96"/>
    <x v="0"/>
    <n v="30"/>
    <x v="24"/>
    <m/>
    <x v="45"/>
    <x v="33"/>
    <s v="COLQUIRI"/>
    <m/>
    <m/>
    <x v="136"/>
    <s v="EMC-PCPL-057/2024"/>
    <n v="24120"/>
    <x v="0"/>
    <x v="18"/>
    <x v="24"/>
    <n v="1"/>
    <x v="130"/>
    <n v="9620"/>
    <m/>
    <m/>
    <n v="1"/>
    <n v="9620"/>
    <n v="1382.183908045977"/>
    <n v="1382.183908045977"/>
    <n v="1202.5"/>
    <n v="0"/>
    <d v="2024-07-07T00:00:00"/>
    <s v="JULIO"/>
    <x v="27"/>
    <n v="3"/>
    <x v="1"/>
    <x v="38"/>
    <x v="9"/>
    <n v="0"/>
    <n v="0"/>
    <n v="0"/>
    <n v="9620"/>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4"/>
    <x v="0"/>
    <x v="0"/>
    <x v="1"/>
    <x v="45"/>
    <x v="34"/>
    <x v="1"/>
    <x v="1"/>
    <x v="12"/>
    <x v="19"/>
    <x v="1"/>
    <d v="2024-05-23T00:00:00"/>
    <x v="89"/>
    <x v="46"/>
    <x v="93"/>
    <x v="142"/>
    <x v="94"/>
    <n v="40150"/>
    <x v="142"/>
    <x v="4"/>
    <x v="97"/>
    <x v="0"/>
    <n v="30"/>
    <x v="22"/>
    <m/>
    <x v="44"/>
    <x v="30"/>
    <s v="COLQUIRI"/>
    <m/>
    <m/>
    <x v="137"/>
    <s v="EMC-PCPL-060/2024"/>
    <n v="24120"/>
    <x v="0"/>
    <x v="18"/>
    <x v="24"/>
    <n v="1"/>
    <x v="131"/>
    <n v="40150"/>
    <m/>
    <m/>
    <n v="1"/>
    <n v="40150"/>
    <n v="5768.6781609195405"/>
    <n v="5768.6781609195405"/>
    <n v="5018.75"/>
    <n v="0"/>
    <d v="2024-06-24T00:00:00"/>
    <s v="JUNIO"/>
    <x v="28"/>
    <n v="1"/>
    <x v="32"/>
    <x v="39"/>
    <x v="13"/>
    <n v="0"/>
    <n v="0"/>
    <n v="2810.5000000000005"/>
    <n v="37339.5"/>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4"/>
    <x v="0"/>
    <x v="0"/>
    <x v="1"/>
    <x v="43"/>
    <x v="32"/>
    <x v="1"/>
    <x v="1"/>
    <x v="12"/>
    <x v="19"/>
    <x v="1"/>
    <d v="2024-05-24T00:00:00"/>
    <x v="90"/>
    <x v="44"/>
    <x v="94"/>
    <x v="143"/>
    <x v="95"/>
    <n v="67790"/>
    <x v="143"/>
    <x v="4"/>
    <x v="98"/>
    <x v="0"/>
    <n v="30"/>
    <x v="13"/>
    <m/>
    <x v="46"/>
    <x v="4"/>
    <s v="COLQUIRI"/>
    <m/>
    <m/>
    <x v="138"/>
    <s v="EMC-PCPL-062/2024"/>
    <n v="24120"/>
    <x v="0"/>
    <x v="18"/>
    <x v="24"/>
    <n v="1"/>
    <x v="132"/>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4"/>
    <x v="0"/>
    <x v="0"/>
    <x v="1"/>
    <x v="43"/>
    <x v="32"/>
    <x v="1"/>
    <x v="1"/>
    <x v="12"/>
    <x v="19"/>
    <x v="1"/>
    <d v="2024-05-27T00:00:00"/>
    <x v="91"/>
    <x v="46"/>
    <x v="95"/>
    <x v="144"/>
    <x v="96"/>
    <n v="254000"/>
    <x v="144"/>
    <x v="68"/>
    <x v="38"/>
    <x v="0"/>
    <n v="30"/>
    <x v="17"/>
    <m/>
    <x v="47"/>
    <x v="4"/>
    <s v="COLQUIRI"/>
    <m/>
    <m/>
    <x v="139"/>
    <s v="EMC-PCPL-061/2024"/>
    <n v="24120"/>
    <x v="0"/>
    <x v="18"/>
    <x v="24"/>
    <n v="1"/>
    <x v="133"/>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2"/>
    <x v="40"/>
    <x v="96"/>
    <x v="145"/>
    <x v="97"/>
    <n v="455550"/>
    <x v="145"/>
    <x v="69"/>
    <x v="38"/>
    <x v="0"/>
    <n v="30"/>
    <x v="14"/>
    <m/>
    <x v="48"/>
    <x v="4"/>
    <s v="COLQUIRI"/>
    <m/>
    <m/>
    <x v="140"/>
    <s v="ADQ/MINA-031/2024"/>
    <n v="34600"/>
    <x v="0"/>
    <x v="454"/>
    <x v="23"/>
    <n v="1"/>
    <x v="134"/>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39451.5"/>
    <x v="146"/>
    <x v="70"/>
    <x v="99"/>
    <x v="0"/>
    <n v="30"/>
    <x v="13"/>
    <m/>
    <x v="48"/>
    <x v="34"/>
    <s v="COLQUIRI"/>
    <m/>
    <m/>
    <x v="141"/>
    <s v="ADQ/MINA-030/2024"/>
    <n v="43700"/>
    <x v="0"/>
    <x v="18"/>
    <x v="2"/>
    <n v="1"/>
    <x v="135"/>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106764"/>
    <x v="146"/>
    <x v="70"/>
    <x v="100"/>
    <x v="0"/>
    <n v="30"/>
    <x v="14"/>
    <m/>
    <x v="48"/>
    <x v="34"/>
    <s v="COLQUIRI"/>
    <m/>
    <m/>
    <x v="141"/>
    <s v="ADQ/MINA-030/2024"/>
    <n v="43700"/>
    <x v="0"/>
    <x v="18"/>
    <x v="2"/>
    <n v="1"/>
    <x v="136"/>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4"/>
    <x v="49"/>
    <x v="98"/>
    <x v="147"/>
    <x v="99"/>
    <n v="59870"/>
    <x v="147"/>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5"/>
    <x v="37"/>
    <x v="99"/>
    <x v="148"/>
    <x v="100"/>
    <n v="46395.25"/>
    <x v="148"/>
    <x v="71"/>
    <x v="90"/>
    <x v="0"/>
    <n v="30"/>
    <x v="27"/>
    <m/>
    <x v="50"/>
    <x v="35"/>
    <s v="COLQUIRI"/>
    <m/>
    <m/>
    <x v="144"/>
    <s v="CMB/EMC/O.CIV-ADQ/024/2024"/>
    <n v="25900"/>
    <x v="0"/>
    <x v="18"/>
    <x v="24"/>
    <n v="1"/>
    <x v="137"/>
    <n v="46395.25"/>
    <m/>
    <m/>
    <n v="1"/>
    <n v="46395.25"/>
    <n v="6665.9841954022986"/>
    <n v="6665.9841954022986"/>
    <n v="5799.40625"/>
    <n v="0"/>
    <d v="2024-08-24T00:00:00"/>
    <m/>
    <x v="0"/>
    <m/>
    <x v="0"/>
    <x v="0"/>
    <x v="0"/>
    <n v="-45528"/>
    <n v="-10561414.710000001"/>
    <n v="3247.6675000000005"/>
    <n v="10604562.292499999"/>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6"/>
    <x v="50"/>
    <x v="100"/>
    <x v="149"/>
    <x v="101"/>
    <n v="86173.47"/>
    <x v="149"/>
    <x v="72"/>
    <x v="102"/>
    <x v="0"/>
    <n v="30"/>
    <x v="16"/>
    <m/>
    <x v="50"/>
    <x v="4"/>
    <s v="COLQUIRI"/>
    <m/>
    <m/>
    <x v="145"/>
    <s v="CMB/EMC/O.CIV-ADQ/024/2024"/>
    <n v="25900"/>
    <x v="0"/>
    <x v="18"/>
    <x v="24"/>
    <n v="1"/>
    <x v="138"/>
    <n v="86173.47"/>
    <m/>
    <m/>
    <n v="1"/>
    <n v="86173.47"/>
    <n v="12381.245689655172"/>
    <n v="12381.245689655172"/>
    <n v="10771.68375"/>
    <n v="0"/>
    <d v="1900-03-30T00:00:00"/>
    <m/>
    <x v="0"/>
    <m/>
    <x v="0"/>
    <x v="0"/>
    <x v="0"/>
    <n v="-90"/>
    <n v="-38778.061500000003"/>
    <n v="6032.1429000000007"/>
    <n v="118919.38859999999"/>
    <m/>
    <m/>
    <m/>
    <x v="0"/>
    <m/>
    <m/>
    <m/>
    <m/>
    <s v="L"/>
    <s v="NORMAL"/>
    <s v="CONTRATO"/>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15"/>
    <x v="24"/>
    <x v="24"/>
    <d v="2024-07-01T00:00:00"/>
    <x v="97"/>
    <x v="51"/>
    <x v="101"/>
    <x v="150"/>
    <x v="102"/>
    <n v="465050"/>
    <x v="150"/>
    <x v="4"/>
    <x v="103"/>
    <x v="0"/>
    <n v="30"/>
    <x v="13"/>
    <m/>
    <x v="51"/>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8"/>
    <x v="52"/>
    <x v="102"/>
    <x v="151"/>
    <x v="103"/>
    <n v="70500"/>
    <x v="151"/>
    <x v="73"/>
    <x v="104"/>
    <x v="0"/>
    <n v="30"/>
    <x v="35"/>
    <m/>
    <x v="52"/>
    <x v="34"/>
    <s v="COLQUIRI"/>
    <m/>
    <m/>
    <x v="148"/>
    <s v="LAB-052/2024"/>
    <n v="39800"/>
    <x v="0"/>
    <x v="18"/>
    <x v="23"/>
    <n v="1"/>
    <x v="139"/>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99"/>
    <x v="52"/>
    <x v="103"/>
    <x v="152"/>
    <x v="104"/>
    <n v="129959.74"/>
    <x v="152"/>
    <x v="74"/>
    <x v="105"/>
    <x v="0"/>
    <n v="30"/>
    <x v="17"/>
    <m/>
    <x v="53"/>
    <x v="35"/>
    <s v="COLQUIRI"/>
    <m/>
    <m/>
    <x v="149"/>
    <s v="CMB/EMC/O.CIV-ADQ/029/2024"/>
    <n v="34600"/>
    <x v="0"/>
    <x v="18"/>
    <x v="28"/>
    <n v="1"/>
    <x v="140"/>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0"/>
    <x v="52"/>
    <x v="104"/>
    <x v="153"/>
    <x v="105"/>
    <n v="175603.25"/>
    <x v="153"/>
    <x v="4"/>
    <x v="106"/>
    <x v="0"/>
    <n v="30"/>
    <x v="11"/>
    <m/>
    <x v="53"/>
    <x v="4"/>
    <s v="COLQUIRI"/>
    <m/>
    <m/>
    <x v="150"/>
    <s v="CMB/EMC/O.CIV-ADQ/028/2024"/>
    <n v="34600"/>
    <x v="0"/>
    <x v="18"/>
    <x v="2"/>
    <n v="1"/>
    <x v="141"/>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2"/>
    <x v="19"/>
    <x v="1"/>
    <m/>
    <x v="9"/>
    <x v="5"/>
    <x v="9"/>
    <x v="18"/>
    <x v="9"/>
    <m/>
    <x v="18"/>
    <x v="4"/>
    <x v="16"/>
    <x v="0"/>
    <n v="30"/>
    <x v="5"/>
    <m/>
    <x v="4"/>
    <x v="4"/>
    <s v="COLQUIRI"/>
    <m/>
    <m/>
    <x v="151"/>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
    <x v="142"/>
    <d v="2024-06-17T00:00:00"/>
    <m/>
    <x v="133"/>
    <s v="BIEN"/>
    <x v="152"/>
    <n v="17230"/>
    <x v="0"/>
    <x v="18"/>
    <x v="2"/>
    <x v="2"/>
    <x v="0"/>
    <x v="0"/>
    <x v="1"/>
    <x v="50"/>
    <x v="39"/>
    <x v="1"/>
    <x v="1"/>
    <x v="12"/>
    <x v="19"/>
    <x v="1"/>
    <d v="2024-06-12T00:00:00"/>
    <x v="101"/>
    <x v="49"/>
    <x v="105"/>
    <x v="154"/>
    <x v="106"/>
    <n v="17230"/>
    <x v="154"/>
    <x v="4"/>
    <x v="107"/>
    <x v="0"/>
    <n v="30"/>
    <x v="24"/>
    <m/>
    <x v="51"/>
    <x v="4"/>
    <s v="COLQUIRI"/>
    <m/>
    <m/>
    <x v="152"/>
    <s v="IT-PCPL-060/2024"/>
    <n v="43700"/>
    <x v="0"/>
    <x v="18"/>
    <x v="2"/>
    <n v="1"/>
    <x v="18"/>
    <n v="0"/>
    <m/>
    <m/>
    <n v="1"/>
    <n v="0"/>
    <n v="0"/>
    <n v="0"/>
    <n v="0"/>
    <n v="0"/>
    <d v="1900-01-04T00:00:00"/>
    <m/>
    <x v="0"/>
    <m/>
    <x v="0"/>
    <x v="0"/>
    <x v="0"/>
    <n v="-5"/>
    <n v="0"/>
    <n v="0"/>
    <n v="0"/>
    <m/>
    <m/>
    <m/>
    <x v="0"/>
    <m/>
    <m/>
    <m/>
    <s v="GASTO"/>
    <s v="L"/>
    <s v="NORMAL"/>
    <s v="OC"/>
    <m/>
    <s v="15-0517-00-568956-0-E"/>
    <m/>
    <n v="1762521"/>
    <m/>
    <n v="0"/>
  </r>
  <r>
    <x v="0"/>
    <x v="148"/>
    <x v="0"/>
    <s v="COTIZACION"/>
    <s v="JUNIO"/>
    <d v="2024-06-14T00:00:00"/>
    <s v="CO42-CRISTHIAN VILLEGAS"/>
    <x v="5"/>
    <s v="FLETES Y ALMACENAMIENTO"/>
    <x v="1"/>
    <x v="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OC-COMPRADOR"/>
    <s v="JUNIO"/>
    <d v="2024-06-14T00:00:00"/>
    <s v="CO42-CRISTHIAN VILLEGAS"/>
    <x v="11"/>
    <s v="MANTENIMIENTO Y REPARACION DE MAQUINARIA Y EQUIPOS"/>
    <x v="1"/>
    <x v="1"/>
    <x v="144"/>
    <d v="2024-06-14T00:00:00"/>
    <m/>
    <x v="135"/>
    <s v="SERVICIO"/>
    <x v="154"/>
    <n v="11600"/>
    <x v="0"/>
    <x v="18"/>
    <x v="2"/>
    <x v="2"/>
    <x v="0"/>
    <x v="14"/>
    <x v="5"/>
    <x v="54"/>
    <x v="0"/>
    <x v="1"/>
    <x v="1"/>
    <x v="12"/>
    <x v="19"/>
    <x v="1"/>
    <d v="2024-06-12T00:00:00"/>
    <x v="102"/>
    <x v="37"/>
    <x v="106"/>
    <x v="155"/>
    <x v="107"/>
    <n v="11600"/>
    <x v="155"/>
    <x v="4"/>
    <x v="108"/>
    <x v="0"/>
    <n v="30"/>
    <x v="12"/>
    <m/>
    <x v="54"/>
    <x v="4"/>
    <s v="COLQUIRI"/>
    <m/>
    <m/>
    <x v="154"/>
    <s v="IT-PCPL-061/2024"/>
    <n v="24120"/>
    <x v="0"/>
    <x v="18"/>
    <x v="24"/>
    <n v="1"/>
    <x v="23"/>
    <n v="11600"/>
    <m/>
    <m/>
    <n v="1"/>
    <n v="11600"/>
    <n v="1666.6666666666667"/>
    <n v="1666.6666666666667"/>
    <n v="1450"/>
    <n v="0"/>
    <d v="1900-01-06T00:00:00"/>
    <m/>
    <x v="0"/>
    <m/>
    <x v="0"/>
    <x v="0"/>
    <x v="0"/>
    <n v="-7"/>
    <n v="-406"/>
    <n v="812.00000000000011"/>
    <n v="11194"/>
    <m/>
    <m/>
    <m/>
    <x v="0"/>
    <m/>
    <m/>
    <m/>
    <m/>
    <s v="L"/>
    <s v="NORMAL"/>
    <s v="OC"/>
    <m/>
    <s v="15-0517-00-568956-0-E"/>
    <m/>
    <n v="1762521"/>
    <m/>
    <m/>
  </r>
  <r>
    <x v="0"/>
    <x v="150"/>
    <x v="0"/>
    <s v="COTIZACION"/>
    <s v="JUNIO"/>
    <d v="2024-06-14T00:00:00"/>
    <s v="CO42-CRISTHIAN VILLEGAS"/>
    <x v="8"/>
    <s v="OTROS REPUESTOS Y ACCESORIOS"/>
    <x v="1"/>
    <x v="1"/>
    <x v="145"/>
    <d v="2024-06-14T00:00:00"/>
    <m/>
    <x v="136"/>
    <s v="BIEN"/>
    <x v="155"/>
    <n v="51493"/>
    <x v="48"/>
    <x v="18"/>
    <x v="10"/>
    <x v="2"/>
    <x v="0"/>
    <x v="0"/>
    <x v="1"/>
    <x v="55"/>
    <x v="43"/>
    <x v="1"/>
    <x v="1"/>
    <x v="12"/>
    <x v="19"/>
    <x v="1"/>
    <m/>
    <x v="9"/>
    <x v="5"/>
    <x v="9"/>
    <x v="18"/>
    <x v="9"/>
    <m/>
    <x v="18"/>
    <x v="4"/>
    <x v="16"/>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
    <x v="146"/>
    <d v="2024-06-14T00:00:00"/>
    <m/>
    <x v="136"/>
    <s v="SERVICIO"/>
    <x v="156"/>
    <n v="28335"/>
    <x v="0"/>
    <x v="18"/>
    <x v="2"/>
    <x v="2"/>
    <x v="0"/>
    <x v="0"/>
    <x v="1"/>
    <x v="56"/>
    <x v="44"/>
    <x v="1"/>
    <x v="1"/>
    <x v="12"/>
    <x v="19"/>
    <x v="1"/>
    <m/>
    <x v="9"/>
    <x v="5"/>
    <x v="9"/>
    <x v="18"/>
    <x v="9"/>
    <m/>
    <x v="18"/>
    <x v="4"/>
    <x v="16"/>
    <x v="0"/>
    <n v="30"/>
    <x v="5"/>
    <m/>
    <x v="4"/>
    <x v="4"/>
    <s v="COLQUIRI"/>
    <m/>
    <m/>
    <x v="156"/>
    <s v="IT-PCPL-071/2024"/>
    <n v="24300"/>
    <x v="0"/>
    <x v="18"/>
    <x v="2"/>
    <n v="1"/>
    <x v="18"/>
    <n v="0"/>
    <m/>
    <m/>
    <n v="1"/>
    <n v="0"/>
    <n v="0"/>
    <n v="0"/>
    <n v="0"/>
    <n v="0"/>
    <d v="1899-12-30T00:00:00"/>
    <m/>
    <x v="0"/>
    <m/>
    <x v="0"/>
    <x v="0"/>
    <x v="0"/>
    <n v="0"/>
    <n v="0"/>
    <n v="0"/>
    <n v="0"/>
    <m/>
    <m/>
    <m/>
    <x v="0"/>
    <m/>
    <m/>
    <m/>
    <m/>
    <s v="L"/>
    <s v="NORMAL"/>
    <s v="OC"/>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3"/>
    <x v="53"/>
    <x v="107"/>
    <x v="156"/>
    <x v="108"/>
    <n v="9660"/>
    <x v="156"/>
    <x v="4"/>
    <x v="58"/>
    <x v="0"/>
    <n v="30"/>
    <x v="13"/>
    <m/>
    <x v="55"/>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7"/>
    <x v="148"/>
    <d v="2024-06-13T00:00:00"/>
    <m/>
    <x v="138"/>
    <s v="BIEN"/>
    <x v="158"/>
    <n v="18600"/>
    <x v="0"/>
    <x v="18"/>
    <x v="2"/>
    <x v="2"/>
    <x v="0"/>
    <x v="0"/>
    <x v="0"/>
    <x v="58"/>
    <x v="46"/>
    <x v="1"/>
    <x v="1"/>
    <x v="21"/>
    <x v="26"/>
    <x v="26"/>
    <d v="2024-07-05T00:00:00"/>
    <x v="104"/>
    <x v="54"/>
    <x v="108"/>
    <x v="157"/>
    <x v="109"/>
    <n v="18600"/>
    <x v="157"/>
    <x v="4"/>
    <x v="72"/>
    <x v="0"/>
    <n v="30"/>
    <x v="13"/>
    <m/>
    <x v="56"/>
    <x v="4"/>
    <s v="COLQUIRI"/>
    <m/>
    <m/>
    <x v="158"/>
    <s v="LAB-INF-22/2024"/>
    <n v="34600"/>
    <x v="0"/>
    <x v="18"/>
    <x v="23"/>
    <n v="1"/>
    <x v="142"/>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7"/>
    <x v="148"/>
    <d v="2024-06-13T00:00:00"/>
    <m/>
    <x v="138"/>
    <s v="BIEN"/>
    <x v="158"/>
    <n v="7200"/>
    <x v="0"/>
    <x v="18"/>
    <x v="2"/>
    <x v="2"/>
    <x v="0"/>
    <x v="0"/>
    <x v="0"/>
    <x v="58"/>
    <x v="46"/>
    <x v="1"/>
    <x v="1"/>
    <x v="21"/>
    <x v="26"/>
    <x v="26"/>
    <d v="2024-07-05T00:00:00"/>
    <x v="104"/>
    <x v="54"/>
    <x v="108"/>
    <x v="157"/>
    <x v="109"/>
    <n v="7200"/>
    <x v="157"/>
    <x v="4"/>
    <x v="74"/>
    <x v="0"/>
    <n v="30"/>
    <x v="13"/>
    <m/>
    <x v="57"/>
    <x v="4"/>
    <s v="COLQUIRI"/>
    <m/>
    <m/>
    <x v="158"/>
    <s v="LAB-INF-22/2024"/>
    <n v="34600"/>
    <x v="0"/>
    <x v="18"/>
    <x v="25"/>
    <n v="1"/>
    <x v="143"/>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TIZACION"/>
    <s v="JULIO"/>
    <d v="2024-06-26T00:00:00"/>
    <s v="CO42-CRISTHIAN VILLEGAS"/>
    <x v="6"/>
    <s v="SERVICIOS TECNICOS Y OTROS"/>
    <x v="9"/>
    <x v="12"/>
    <x v="149"/>
    <d v="2024-06-27T00:00:00"/>
    <m/>
    <x v="139"/>
    <s v="SERVICIO"/>
    <x v="159"/>
    <n v="232826.33"/>
    <x v="0"/>
    <x v="18"/>
    <x v="2"/>
    <x v="24"/>
    <x v="0"/>
    <x v="0"/>
    <x v="1"/>
    <x v="59"/>
    <x v="47"/>
    <x v="1"/>
    <x v="1"/>
    <x v="14"/>
    <x v="23"/>
    <x v="6"/>
    <m/>
    <x v="9"/>
    <x v="5"/>
    <x v="9"/>
    <x v="18"/>
    <x v="9"/>
    <m/>
    <x v="18"/>
    <x v="4"/>
    <x v="16"/>
    <x v="0"/>
    <n v="30"/>
    <x v="5"/>
    <m/>
    <x v="4"/>
    <x v="4"/>
    <s v="COLQUIRI"/>
    <m/>
    <m/>
    <x v="159"/>
    <s v="CMB/EMC/O.CIV-ADQ/026/2024"/>
    <n v="25900"/>
    <x v="0"/>
    <x v="18"/>
    <x v="24"/>
    <n v="1"/>
    <x v="18"/>
    <n v="0"/>
    <m/>
    <m/>
    <n v="1"/>
    <n v="0"/>
    <n v="0"/>
    <n v="0"/>
    <n v="0"/>
    <n v="0"/>
    <d v="1899-12-30T00:00:00"/>
    <m/>
    <x v="0"/>
    <m/>
    <x v="0"/>
    <x v="0"/>
    <x v="0"/>
    <n v="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8"/>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8"/>
    <x v="152"/>
    <d v="2024-07-01T00:00:00"/>
    <m/>
    <x v="142"/>
    <s v="BIEN"/>
    <x v="162"/>
    <n v="90019.6"/>
    <x v="0"/>
    <x v="18"/>
    <x v="2"/>
    <x v="2"/>
    <x v="0"/>
    <x v="0"/>
    <x v="0"/>
    <x v="60"/>
    <x v="48"/>
    <x v="1"/>
    <x v="1"/>
    <x v="13"/>
    <x v="27"/>
    <x v="27"/>
    <m/>
    <x v="9"/>
    <x v="5"/>
    <x v="9"/>
    <x v="18"/>
    <x v="9"/>
    <m/>
    <x v="18"/>
    <x v="4"/>
    <x v="16"/>
    <x v="0"/>
    <n v="30"/>
    <x v="5"/>
    <m/>
    <x v="4"/>
    <x v="4"/>
    <s v="COLQUIRI"/>
    <m/>
    <m/>
    <x v="162"/>
    <s v="ADQ. MANTTO Y SERV. 57/2024"/>
    <n v="39700"/>
    <x v="0"/>
    <x v="18"/>
    <x v="2"/>
    <n v="1"/>
    <x v="18"/>
    <n v="0"/>
    <m/>
    <m/>
    <n v="1"/>
    <n v="0"/>
    <n v="0"/>
    <n v="0"/>
    <n v="0"/>
    <n v="0"/>
    <d v="1899-12-30T00:00:00"/>
    <m/>
    <x v="0"/>
    <m/>
    <x v="0"/>
    <x v="0"/>
    <x v="0"/>
    <n v="0"/>
    <n v="0"/>
    <n v="0"/>
    <n v="0"/>
    <m/>
    <m/>
    <m/>
    <x v="0"/>
    <m/>
    <m/>
    <m/>
    <m/>
    <s v="L"/>
    <s v="NORMAL"/>
    <s v="OC"/>
    <m/>
    <s v="15-0517-00-568956-0-E"/>
    <m/>
    <n v="1762521"/>
    <m/>
    <m/>
  </r>
  <r>
    <x v="0"/>
    <x v="158"/>
    <x v="0"/>
    <s v="COTIZACION"/>
    <s v="JULIO"/>
    <d v="2024-07-04T00:00:00"/>
    <s v="CO42-CRISTHIAN VILLEGAS"/>
    <x v="13"/>
    <s v="PRODUCTOS NO METALICOS Y PLASTICOS"/>
    <x v="9"/>
    <x v="12"/>
    <x v="153"/>
    <d v="2024-07-04T00:00:00"/>
    <m/>
    <x v="143"/>
    <s v="BIEN"/>
    <x v="163"/>
    <n v="225600"/>
    <x v="0"/>
    <x v="18"/>
    <x v="2"/>
    <x v="2"/>
    <x v="0"/>
    <x v="3"/>
    <x v="1"/>
    <x v="59"/>
    <x v="47"/>
    <x v="1"/>
    <x v="1"/>
    <x v="14"/>
    <x v="23"/>
    <x v="6"/>
    <m/>
    <x v="9"/>
    <x v="5"/>
    <x v="9"/>
    <x v="18"/>
    <x v="9"/>
    <m/>
    <x v="18"/>
    <x v="4"/>
    <x v="16"/>
    <x v="0"/>
    <n v="30"/>
    <x v="5"/>
    <m/>
    <x v="4"/>
    <x v="4"/>
    <s v="COLQUIRI"/>
    <m/>
    <m/>
    <x v="163"/>
    <s v="CMB/EMC/O.CIV-ADQ/034/2024"/>
    <n v="34500"/>
    <x v="0"/>
    <x v="18"/>
    <x v="2"/>
    <n v="1"/>
    <x v="18"/>
    <n v="0"/>
    <m/>
    <m/>
    <n v="1"/>
    <n v="0"/>
    <n v="0"/>
    <n v="0"/>
    <n v="0"/>
    <n v="0"/>
    <d v="1899-12-30T00:00:00"/>
    <m/>
    <x v="0"/>
    <m/>
    <x v="0"/>
    <x v="0"/>
    <x v="0"/>
    <n v="0"/>
    <n v="0"/>
    <n v="0"/>
    <n v="0"/>
    <m/>
    <m/>
    <m/>
    <x v="0"/>
    <m/>
    <m/>
    <m/>
    <m/>
    <s v="L"/>
    <s v="NORMAL"/>
    <s v="OC"/>
    <m/>
    <s v="15-0517-00-568956-0-E"/>
    <m/>
    <n v="1762521"/>
    <m/>
    <m/>
  </r>
  <r>
    <x v="0"/>
    <x v="159"/>
    <x v="0"/>
    <s v="COTIZACION"/>
    <s v="JULIO"/>
    <d v="2024-07-04T00:00:00"/>
    <s v="CO42-CRISTHIAN VILLEGAS"/>
    <x v="23"/>
    <s v="MATERIAL ELECTRICO"/>
    <x v="4"/>
    <x v="18"/>
    <x v="154"/>
    <d v="2024-07-04T00:00:00"/>
    <m/>
    <x v="144"/>
    <s v="BIEN"/>
    <x v="164"/>
    <n v="74368"/>
    <x v="0"/>
    <x v="453"/>
    <x v="2"/>
    <x v="23"/>
    <x v="52"/>
    <x v="0"/>
    <x v="1"/>
    <x v="56"/>
    <x v="44"/>
    <x v="1"/>
    <x v="1"/>
    <x v="13"/>
    <x v="27"/>
    <x v="27"/>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COTIZACION"/>
    <s v="JULIO"/>
    <d v="2024-07-04T00:00:00"/>
    <s v="CO42-CRISTHIAN VILLEGAS"/>
    <x v="13"/>
    <s v="PRODUCTOS NO METALICOS Y PLASTICOS"/>
    <x v="8"/>
    <x v="17"/>
    <x v="155"/>
    <d v="2024-07-05T00:00:00"/>
    <m/>
    <x v="145"/>
    <s v="BIEN"/>
    <x v="165"/>
    <n v="9808.66"/>
    <x v="0"/>
    <x v="454"/>
    <x v="2"/>
    <x v="29"/>
    <x v="0"/>
    <x v="0"/>
    <x v="0"/>
    <x v="61"/>
    <x v="49"/>
    <x v="1"/>
    <x v="1"/>
    <x v="21"/>
    <x v="26"/>
    <x v="26"/>
    <m/>
    <x v="9"/>
    <x v="5"/>
    <x v="9"/>
    <x v="18"/>
    <x v="9"/>
    <m/>
    <x v="18"/>
    <x v="4"/>
    <x v="16"/>
    <x v="0"/>
    <n v="30"/>
    <x v="5"/>
    <m/>
    <x v="4"/>
    <x v="4"/>
    <s v="COLQUIRI"/>
    <m/>
    <m/>
    <x v="165"/>
    <s v="LAB-064/2024"/>
    <n v="34500"/>
    <x v="0"/>
    <x v="456"/>
    <x v="29"/>
    <n v="1"/>
    <x v="18"/>
    <n v="0"/>
    <m/>
    <m/>
    <n v="1"/>
    <n v="0"/>
    <n v="0"/>
    <n v="0"/>
    <n v="0"/>
    <n v="0"/>
    <d v="1899-12-30T00:00:00"/>
    <m/>
    <x v="0"/>
    <m/>
    <x v="0"/>
    <x v="0"/>
    <x v="0"/>
    <n v="0"/>
    <n v="0"/>
    <n v="0"/>
    <n v="0"/>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18"/>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18"/>
    <x v="158"/>
    <d v="2024-07-11T00:00:00"/>
    <m/>
    <x v="148"/>
    <s v="BIEN"/>
    <x v="168"/>
    <n v="81102.17"/>
    <x v="0"/>
    <x v="18"/>
    <x v="2"/>
    <x v="23"/>
    <x v="0"/>
    <x v="0"/>
    <x v="0"/>
    <x v="63"/>
    <x v="51"/>
    <x v="1"/>
    <x v="1"/>
    <x v="13"/>
    <x v="27"/>
    <x v="27"/>
    <m/>
    <x v="9"/>
    <x v="5"/>
    <x v="9"/>
    <x v="18"/>
    <x v="9"/>
    <m/>
    <x v="18"/>
    <x v="4"/>
    <x v="16"/>
    <x v="0"/>
    <m/>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18"/>
    <x v="159"/>
    <d v="2024-07-11T00:00:00"/>
    <m/>
    <x v="149"/>
    <s v="BIEN"/>
    <x v="169"/>
    <n v="379603.13"/>
    <x v="0"/>
    <x v="18"/>
    <x v="2"/>
    <x v="2"/>
    <x v="0"/>
    <x v="0"/>
    <x v="0"/>
    <x v="63"/>
    <x v="51"/>
    <x v="1"/>
    <x v="1"/>
    <x v="13"/>
    <x v="27"/>
    <x v="27"/>
    <m/>
    <x v="9"/>
    <x v="5"/>
    <x v="9"/>
    <x v="18"/>
    <x v="9"/>
    <m/>
    <x v="18"/>
    <x v="4"/>
    <x v="16"/>
    <x v="0"/>
    <m/>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TIZACION"/>
    <s v="JULIO"/>
    <d v="2024-07-19T00:00:00"/>
    <s v="CO42-CRISTHIAN VILLEGAS"/>
    <x v="13"/>
    <s v="PRODUCTOS NO METALICOS Y PLASTICOS"/>
    <x v="9"/>
    <x v="12"/>
    <x v="160"/>
    <d v="2024-07-19T00:00:00"/>
    <m/>
    <x v="150"/>
    <s v="BIEN"/>
    <x v="170"/>
    <n v="79200"/>
    <x v="0"/>
    <x v="18"/>
    <x v="2"/>
    <x v="2"/>
    <x v="0"/>
    <x v="3"/>
    <x v="1"/>
    <x v="64"/>
    <x v="52"/>
    <x v="1"/>
    <x v="1"/>
    <x v="14"/>
    <x v="23"/>
    <x v="6"/>
    <m/>
    <x v="9"/>
    <x v="5"/>
    <x v="9"/>
    <x v="18"/>
    <x v="9"/>
    <m/>
    <x v="18"/>
    <x v="4"/>
    <x v="16"/>
    <x v="0"/>
    <m/>
    <x v="5"/>
    <m/>
    <x v="4"/>
    <x v="4"/>
    <s v="COLQUIRI"/>
    <m/>
    <m/>
    <x v="170"/>
    <s v="CMB/EMC/O.CIV-ADQ/036/2024"/>
    <n v="34500"/>
    <x v="0"/>
    <x v="18"/>
    <x v="2"/>
    <n v="1"/>
    <x v="18"/>
    <n v="0"/>
    <m/>
    <m/>
    <n v="1"/>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
    <x v="18"/>
    <n v="0"/>
    <m/>
    <m/>
    <n v="1"/>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
    <x v="18"/>
    <n v="0"/>
    <m/>
    <m/>
    <n v="1"/>
    <n v="0"/>
    <n v="0"/>
    <n v="0"/>
    <n v="0"/>
    <n v="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
    <x v="18"/>
    <n v="0"/>
    <m/>
    <m/>
    <n v="1"/>
    <n v="0"/>
    <n v="0"/>
    <n v="0"/>
    <n v="0"/>
    <n v="0"/>
    <d v="1899-12-30T00:00:00"/>
    <m/>
    <x v="0"/>
    <m/>
    <x v="0"/>
    <x v="0"/>
    <x v="0"/>
    <n v="0"/>
    <n v="0"/>
    <n v="0"/>
    <n v="0"/>
    <m/>
    <m/>
    <m/>
    <x v="0"/>
    <m/>
    <m/>
    <m/>
    <m/>
    <s v="L"/>
    <s v="NORMAL"/>
    <s v="OC"/>
    <m/>
    <s v="15-0517-00-568733-0-E"/>
    <m/>
    <n v="1748511"/>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100"/>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32"/>
    <n v="0"/>
    <n v="0"/>
    <n v="0"/>
    <n v="0"/>
    <n v="-132"/>
    <d v="1899-12-30T00:00:00"/>
    <m/>
    <x v="0"/>
    <m/>
    <x v="0"/>
    <x v="0"/>
    <x v="0"/>
    <n v="0"/>
    <n v="0"/>
    <n v="0"/>
    <n v="0"/>
    <m/>
    <m/>
    <m/>
    <x v="0"/>
    <m/>
    <m/>
    <m/>
    <m/>
    <s v="L"/>
    <s v="NORMAL"/>
    <s v="OC"/>
    <m/>
    <s v="15-0517-00-568733-0-E"/>
    <m/>
    <n v="1748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250"/>
    <n v="0"/>
    <n v="0"/>
    <n v="0"/>
    <n v="0"/>
    <n v="-6250"/>
    <d v="1899-12-30T00:00:00"/>
    <m/>
    <x v="0"/>
    <m/>
    <x v="0"/>
    <x v="0"/>
    <x v="0"/>
    <n v="0"/>
    <n v="0"/>
    <n v="0"/>
    <n v="0"/>
    <m/>
    <m/>
    <m/>
    <x v="0"/>
    <m/>
    <m/>
    <m/>
    <s v="GASTO"/>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700"/>
    <n v="0"/>
    <n v="0"/>
    <n v="0"/>
    <n v="0"/>
    <n v="-1700"/>
    <d v="1899-12-30T00:00:00"/>
    <m/>
    <x v="0"/>
    <m/>
    <x v="0"/>
    <x v="0"/>
    <x v="0"/>
    <n v="0"/>
    <n v="0"/>
    <n v="0"/>
    <n v="0"/>
    <m/>
    <m/>
    <m/>
    <x v="0"/>
    <m/>
    <m/>
    <m/>
    <s v="GASTO"/>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600"/>
    <n v="0"/>
    <n v="0"/>
    <n v="0"/>
    <n v="0"/>
    <n v="-1600"/>
    <d v="1899-12-30T00:00:00"/>
    <m/>
    <x v="0"/>
    <m/>
    <x v="0"/>
    <x v="0"/>
    <x v="0"/>
    <n v="0"/>
    <n v="0"/>
    <n v="0"/>
    <n v="0"/>
    <m/>
    <m/>
    <m/>
    <x v="0"/>
    <m/>
    <m/>
    <m/>
    <m/>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
    <n v="0"/>
    <n v="0"/>
    <n v="0"/>
    <n v="0"/>
    <n v="-6"/>
    <d v="1899-12-30T00:00:00"/>
    <m/>
    <x v="0"/>
    <m/>
    <x v="0"/>
    <x v="0"/>
    <x v="0"/>
    <n v="0"/>
    <n v="0"/>
    <n v="0"/>
    <n v="0"/>
    <m/>
    <m/>
    <m/>
    <x v="0"/>
    <m/>
    <m/>
    <m/>
    <m/>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
    <n v="0"/>
    <n v="0"/>
    <n v="0"/>
    <n v="0"/>
    <n v="-6"/>
    <d v="1899-12-30T00:00:00"/>
    <m/>
    <x v="0"/>
    <m/>
    <x v="0"/>
    <x v="0"/>
    <x v="0"/>
    <n v="0"/>
    <n v="0"/>
    <n v="0"/>
    <n v="0"/>
    <m/>
    <m/>
    <m/>
    <x v="0"/>
    <m/>
    <m/>
    <m/>
    <m/>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00"/>
    <n v="0"/>
    <n v="0"/>
    <n v="0"/>
    <n v="0"/>
    <n v="-3000"/>
    <d v="1899-12-30T00:00:00"/>
    <m/>
    <x v="0"/>
    <m/>
    <x v="0"/>
    <x v="0"/>
    <x v="0"/>
    <n v="0"/>
    <n v="0"/>
    <n v="0"/>
    <n v="0"/>
    <m/>
    <m/>
    <m/>
    <x v="0"/>
    <m/>
    <m/>
    <m/>
    <m/>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00"/>
    <n v="0"/>
    <n v="0"/>
    <n v="0"/>
    <n v="0"/>
    <n v="-1500"/>
    <d v="1899-12-30T00:00:00"/>
    <m/>
    <x v="0"/>
    <m/>
    <x v="0"/>
    <x v="0"/>
    <x v="0"/>
    <n v="0"/>
    <n v="0"/>
    <n v="0"/>
    <n v="0"/>
    <m/>
    <m/>
    <m/>
    <x v="0"/>
    <m/>
    <m/>
    <m/>
    <m/>
    <s v="L"/>
    <s v="NORMAL"/>
    <s v="OC"/>
    <m/>
    <s v="15-0517-00-572508-0-E "/>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s v="-"/>
    <s v="-"/>
    <m/>
    <s v="-"/>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s v="ABR"/>
    <m/>
    <m/>
    <s v="GASTO"/>
    <s v="L"/>
    <s v="NORMAL"/>
    <s v="OC"/>
    <m/>
    <m/>
    <m/>
    <s v="15-0517-00--0-E"/>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m/>
    <m/>
    <m/>
    <s v="15-0517-00--0-E"/>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n v="98"/>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m/>
    <s v="NORMAL"/>
    <s v="OC"/>
    <m/>
    <m/>
    <m/>
    <s v="15-0517-00--0-E"/>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m/>
    <m/>
    <m/>
    <s v="15-0517-00--0-E"/>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n v="5941"/>
    <n v="5321"/>
    <m/>
    <x v="0"/>
    <s v="DIC"/>
    <m/>
    <m/>
    <m/>
    <s v="L"/>
    <s v="NORMAL"/>
    <s v="OC"/>
    <n v="323867"/>
    <n v="1933924"/>
    <n v="2058577"/>
    <s v="15-0517-00-622709-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1"/>
    <d v="1899-12-30T00:00:00"/>
    <m/>
    <x v="0"/>
    <m/>
    <x v="0"/>
    <x v="0"/>
    <x v="0"/>
    <n v="0"/>
    <n v="0"/>
    <n v="0"/>
    <n v="0"/>
    <m/>
    <m/>
    <m/>
    <x v="0"/>
    <m/>
    <m/>
    <m/>
    <s v="GASTO"/>
    <s v="L"/>
    <s v="NORMAL"/>
    <s v="OC"/>
    <m/>
    <s v="15-0517-00-580539-0-E"/>
    <m/>
    <n v="17923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44"/>
    <n v="0"/>
    <n v="0"/>
    <n v="0"/>
    <n v="0"/>
    <n v="-1244"/>
    <d v="1899-12-30T00:00:00"/>
    <m/>
    <x v="0"/>
    <m/>
    <x v="0"/>
    <x v="0"/>
    <x v="0"/>
    <n v="0"/>
    <n v="0"/>
    <n v="0"/>
    <n v="0"/>
    <m/>
    <m/>
    <m/>
    <x v="0"/>
    <m/>
    <m/>
    <m/>
    <s v="GASTO"/>
    <s v="L"/>
    <s v="NORMAL"/>
    <s v="OC"/>
    <m/>
    <s v="15-0517-00-570062-0-E"/>
    <m/>
    <n v="17531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99"/>
    <n v="0"/>
    <n v="0"/>
    <n v="0"/>
    <n v="0"/>
    <n v="-1299"/>
    <d v="1899-12-30T00:00:00"/>
    <m/>
    <x v="0"/>
    <m/>
    <x v="0"/>
    <x v="0"/>
    <x v="0"/>
    <n v="0"/>
    <n v="0"/>
    <n v="0"/>
    <n v="0"/>
    <m/>
    <m/>
    <m/>
    <x v="0"/>
    <m/>
    <m/>
    <m/>
    <m/>
    <s v="L"/>
    <s v="NORMAL"/>
    <s v="OC"/>
    <m/>
    <s v="15-0517-00-570062-0-E"/>
    <m/>
    <n v="17531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50"/>
    <n v="0"/>
    <n v="0"/>
    <n v="0"/>
    <n v="0"/>
    <n v="-1250"/>
    <d v="1899-12-30T00:00:00"/>
    <m/>
    <x v="0"/>
    <m/>
    <x v="0"/>
    <x v="0"/>
    <x v="0"/>
    <n v="0"/>
    <n v="0"/>
    <n v="0"/>
    <n v="0"/>
    <m/>
    <m/>
    <m/>
    <x v="0"/>
    <s v="DIC"/>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4"/>
    <d v="1899-12-30T00:00:00"/>
    <m/>
    <x v="0"/>
    <m/>
    <x v="0"/>
    <x v="0"/>
    <x v="0"/>
    <n v="0"/>
    <n v="0"/>
    <n v="0"/>
    <n v="0"/>
    <m/>
    <m/>
    <m/>
    <x v="0"/>
    <s v="DIC"/>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s v="DIC"/>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
    <x v="18"/>
    <n v="0"/>
    <m/>
    <m/>
    <n v="2"/>
    <n v="0"/>
    <n v="0"/>
    <n v="0"/>
    <n v="0"/>
    <n v="0"/>
    <d v="1899-12-30T00:00:00"/>
    <m/>
    <x v="0"/>
    <m/>
    <x v="0"/>
    <x v="0"/>
    <x v="0"/>
    <n v="0"/>
    <n v="0"/>
    <n v="0"/>
    <n v="0"/>
    <m/>
    <m/>
    <m/>
    <x v="0"/>
    <s v="DIC"/>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
    <x v="18"/>
    <n v="0"/>
    <m/>
    <m/>
    <n v="2"/>
    <n v="0"/>
    <n v="0"/>
    <n v="0"/>
    <n v="0"/>
    <n v="0"/>
    <d v="1899-12-30T00:00:00"/>
    <m/>
    <x v="0"/>
    <m/>
    <x v="0"/>
    <x v="0"/>
    <x v="0"/>
    <n v="0"/>
    <n v="0"/>
    <n v="0"/>
    <n v="0"/>
    <m/>
    <m/>
    <m/>
    <x v="0"/>
    <s v="DIC"/>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
    <x v="18"/>
    <n v="0"/>
    <m/>
    <m/>
    <n v="2"/>
    <n v="0"/>
    <n v="0"/>
    <n v="0"/>
    <n v="0"/>
    <n v="0"/>
    <d v="1899-12-30T00:00:00"/>
    <m/>
    <x v="0"/>
    <m/>
    <x v="0"/>
    <x v="0"/>
    <x v="0"/>
    <n v="0"/>
    <n v="0"/>
    <n v="0"/>
    <n v="0"/>
    <m/>
    <m/>
    <m/>
    <x v="0"/>
    <s v="DIC"/>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n v="110"/>
    <s v="15-0517-00-570319-0-E"/>
    <m/>
    <n v="1754080"/>
    <m/>
    <n v="5008"/>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9"/>
    <n v="0"/>
    <n v="0"/>
    <n v="0"/>
    <n v="0"/>
    <n v="-29"/>
    <d v="1899-12-30T00:00:00"/>
    <m/>
    <x v="0"/>
    <m/>
    <x v="0"/>
    <x v="0"/>
    <x v="0"/>
    <n v="0"/>
    <n v="0"/>
    <n v="0"/>
    <n v="0"/>
    <m/>
    <m/>
    <m/>
    <x v="0"/>
    <m/>
    <m/>
    <m/>
    <s v="GASTO"/>
    <s v="L"/>
    <s v="NORMAL"/>
    <s v="OC"/>
    <n v="111"/>
    <s v="15-0517-00-570319-0-E"/>
    <m/>
    <n v="1754080"/>
    <m/>
    <n v="28000.66"/>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3"/>
    <x v="18"/>
    <n v="0"/>
    <m/>
    <m/>
    <n v="3"/>
    <n v="0"/>
    <n v="0"/>
    <n v="0"/>
    <n v="0"/>
    <n v="0"/>
    <d v="1899-12-30T00:00:00"/>
    <m/>
    <x v="0"/>
    <m/>
    <x v="0"/>
    <x v="0"/>
    <x v="0"/>
    <n v="0"/>
    <n v="0"/>
    <n v="0"/>
    <n v="0"/>
    <m/>
    <m/>
    <m/>
    <x v="0"/>
    <m/>
    <m/>
    <m/>
    <m/>
    <s v="L"/>
    <s v="NORMAL"/>
    <s v="OC"/>
    <m/>
    <s v="15-0517-00-570321-0-E"/>
    <m/>
    <n v="17540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6"/>
    <n v="0"/>
    <n v="0"/>
    <n v="0"/>
    <n v="0"/>
    <n v="-16"/>
    <d v="1899-12-30T00:00:00"/>
    <m/>
    <x v="0"/>
    <m/>
    <x v="0"/>
    <x v="0"/>
    <x v="0"/>
    <n v="0"/>
    <n v="0"/>
    <n v="0"/>
    <n v="0"/>
    <m/>
    <m/>
    <m/>
    <x v="0"/>
    <m/>
    <m/>
    <m/>
    <m/>
    <s v="L"/>
    <s v="NORMAL"/>
    <s v="OC"/>
    <m/>
    <s v="15-0517-00-570321-0-E"/>
    <m/>
    <n v="17540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0"/>
    <n v="6"/>
    <x v="18"/>
    <n v="0"/>
    <m/>
    <m/>
    <n v="6"/>
    <n v="0"/>
    <n v="0"/>
    <n v="0"/>
    <n v="0"/>
    <n v="0"/>
    <d v="1899-12-30T00:00:00"/>
    <m/>
    <x v="0"/>
    <m/>
    <x v="0"/>
    <x v="0"/>
    <x v="0"/>
    <n v="0"/>
    <n v="0"/>
    <n v="0"/>
    <n v="0"/>
    <m/>
    <m/>
    <m/>
    <x v="0"/>
    <m/>
    <m/>
    <m/>
    <m/>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n v="4758"/>
    <n v="4179"/>
    <m/>
    <x v="0"/>
    <s v="MAY"/>
    <m/>
    <m/>
    <s v="GASTO"/>
    <s v="L"/>
    <s v="NORMAL"/>
    <s v="OC"/>
    <n v="337985"/>
    <n v="1912605"/>
    <m/>
    <s v="15-0517-00-617109-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
    <x v="18"/>
    <n v="0"/>
    <m/>
    <m/>
    <n v="2"/>
    <n v="0"/>
    <n v="0"/>
    <n v="0"/>
    <n v="0"/>
    <n v="0"/>
    <d v="1899-12-30T00:00:00"/>
    <m/>
    <x v="0"/>
    <m/>
    <x v="0"/>
    <x v="0"/>
    <x v="0"/>
    <n v="0"/>
    <n v="0"/>
    <n v="0"/>
    <n v="0"/>
    <m/>
    <m/>
    <m/>
    <x v="0"/>
    <s v="NOV"/>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0"/>
    <x v="18"/>
    <n v="0"/>
    <m/>
    <m/>
    <n v="10"/>
    <n v="0"/>
    <n v="0"/>
    <n v="0"/>
    <n v="0"/>
    <n v="0"/>
    <d v="1899-12-30T00:00:00"/>
    <m/>
    <x v="0"/>
    <m/>
    <x v="0"/>
    <x v="0"/>
    <x v="0"/>
    <n v="0"/>
    <n v="0"/>
    <n v="0"/>
    <n v="0"/>
    <m/>
    <m/>
    <m/>
    <x v="0"/>
    <m/>
    <m/>
    <m/>
    <s v="GASTO"/>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1"/>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0"/>
    <x v="18"/>
    <n v="0"/>
    <m/>
    <m/>
    <n v="10"/>
    <n v="0"/>
    <n v="0"/>
    <n v="0"/>
    <n v="0"/>
    <n v="0"/>
    <d v="1899-12-30T00:00:00"/>
    <m/>
    <x v="0"/>
    <m/>
    <x v="0"/>
    <x v="0"/>
    <x v="0"/>
    <n v="0"/>
    <n v="0"/>
    <n v="0"/>
    <n v="0"/>
    <m/>
    <m/>
    <m/>
    <x v="0"/>
    <m/>
    <m/>
    <m/>
    <s v="GASTO"/>
    <s v="L"/>
    <s v="NORMAL"/>
    <s v="OC"/>
    <m/>
    <s v="15-0517-00-570146-0-E"/>
    <m/>
    <n v="1772176"/>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s v="GASTO"/>
    <s v="L"/>
    <s v="NORMAL"/>
    <s v="OC"/>
    <m/>
    <s v="15-0517-00-570146-0-E"/>
    <m/>
    <n v="1772176"/>
    <m/>
    <n v="0"/>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
    <x v="18"/>
    <n v="0"/>
    <m/>
    <m/>
    <n v="2"/>
    <n v="0"/>
    <n v="0"/>
    <n v="0"/>
    <n v="0"/>
    <n v="0"/>
    <d v="1899-12-30T00:00:00"/>
    <m/>
    <x v="0"/>
    <m/>
    <x v="0"/>
    <x v="0"/>
    <x v="0"/>
    <n v="0"/>
    <n v="0"/>
    <n v="0"/>
    <n v="0"/>
    <m/>
    <m/>
    <m/>
    <x v="0"/>
    <m/>
    <m/>
    <m/>
    <m/>
    <s v="L"/>
    <s v="NORMAL"/>
    <s v="OC"/>
    <m/>
    <s v="15-0517-00-570326-0-E"/>
    <m/>
    <n v="17540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1"/>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2"/>
    <x v="18"/>
    <n v="0"/>
    <m/>
    <m/>
    <n v="12"/>
    <n v="0"/>
    <n v="0"/>
    <n v="0"/>
    <n v="0"/>
    <n v="0"/>
    <d v="1899-12-30T00:00:00"/>
    <m/>
    <x v="0"/>
    <m/>
    <x v="0"/>
    <x v="0"/>
    <x v="0"/>
    <n v="0"/>
    <n v="0"/>
    <n v="0"/>
    <n v="0"/>
    <m/>
    <m/>
    <m/>
    <x v="0"/>
    <m/>
    <m/>
    <m/>
    <m/>
    <s v="L"/>
    <s v="NORMAL"/>
    <s v="OC"/>
    <m/>
    <s v="15-0517-00-570833-0-E"/>
    <m/>
    <n v="17657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m/>
    <x v="48"/>
    <x v="18"/>
    <x v="30"/>
    <n v="0"/>
    <x v="18"/>
    <n v="0"/>
    <m/>
    <m/>
    <n v="0"/>
    <n v="0"/>
    <n v="0"/>
    <n v="0"/>
    <n v="0"/>
    <n v="0"/>
    <d v="1899-12-30T00:00:00"/>
    <m/>
    <x v="0"/>
    <m/>
    <x v="0"/>
    <x v="0"/>
    <x v="0"/>
    <n v="0"/>
    <n v="0"/>
    <n v="0"/>
    <n v="0"/>
    <m/>
    <m/>
    <m/>
    <x v="0"/>
    <m/>
    <m/>
    <m/>
    <m/>
    <s v="L"/>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
    <n v="0"/>
    <n v="0"/>
    <n v="0"/>
    <n v="0"/>
    <n v="-3"/>
    <d v="1899-12-30T00:00:00"/>
    <m/>
    <x v="0"/>
    <m/>
    <x v="0"/>
    <x v="0"/>
    <x v="0"/>
    <n v="0"/>
    <n v="0"/>
    <n v="0"/>
    <n v="0"/>
    <m/>
    <n v="4604"/>
    <d v="2015-09-01T00:00:00"/>
    <x v="0"/>
    <m/>
    <m/>
    <m/>
    <s v="INV"/>
    <s v="I"/>
    <s v="NORMAL"/>
    <s v="OC"/>
    <m/>
    <m/>
    <m/>
    <s v="15-0517-00--0-E"/>
    <m/>
    <s v="CARTA DE CREDITO"/>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60"/>
    <x v="18"/>
    <n v="0"/>
    <m/>
    <m/>
    <n v="60"/>
    <n v="0"/>
    <n v="0"/>
    <n v="0"/>
    <n v="0"/>
    <n v="0"/>
    <d v="1899-12-30T00:00:00"/>
    <m/>
    <x v="0"/>
    <m/>
    <x v="0"/>
    <x v="0"/>
    <x v="0"/>
    <n v="0"/>
    <n v="0"/>
    <n v="0"/>
    <n v="0"/>
    <m/>
    <n v="4605"/>
    <d v="2015-09-01T00:00:00"/>
    <x v="0"/>
    <m/>
    <m/>
    <m/>
    <s v="INV"/>
    <s v="I"/>
    <s v="NORMAL"/>
    <s v="OC"/>
    <m/>
    <m/>
    <m/>
    <s v="15-0517-00--0-E"/>
    <m/>
    <s v="VENTA DE DIVISAS"/>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n v="4845"/>
    <d v="2015-11-04T00:00:00"/>
    <x v="0"/>
    <m/>
    <m/>
    <m/>
    <s v="INV"/>
    <s v="I"/>
    <s v="NORMAL"/>
    <s v="OC"/>
    <m/>
    <m/>
    <m/>
    <s v="15-0517-00--0-E"/>
    <m/>
    <s v="COMISIONES BCB"/>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65"/>
    <x v="18"/>
    <n v="0"/>
    <m/>
    <m/>
    <n v="165"/>
    <n v="0"/>
    <n v="0"/>
    <n v="0"/>
    <n v="0"/>
    <n v="0"/>
    <d v="1899-12-30T00:00:00"/>
    <m/>
    <x v="0"/>
    <m/>
    <x v="0"/>
    <x v="0"/>
    <x v="0"/>
    <n v="0"/>
    <n v="0"/>
    <n v="0"/>
    <n v="0"/>
    <m/>
    <m/>
    <d v="2015-10-30T00:00:00"/>
    <x v="0"/>
    <m/>
    <m/>
    <m/>
    <s v="INV"/>
    <s v="I"/>
    <s v="NORMAL"/>
    <s v="OC"/>
    <m/>
    <m/>
    <m/>
    <s v="15-0517-00--0-E"/>
    <m/>
    <s v="ENVIO DOCUMENTACION Y GIROS"/>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d v="2015-10-30T00:00:00"/>
    <x v="0"/>
    <m/>
    <m/>
    <m/>
    <s v="INV"/>
    <s v="I"/>
    <s v="NORMAL"/>
    <s v="OC"/>
    <m/>
    <m/>
    <m/>
    <s v="15-0517-00--0-E"/>
    <m/>
    <s v="LIQUIDACION ADUANA"/>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d v="2015-11-30T00:00:00"/>
    <x v="0"/>
    <m/>
    <m/>
    <m/>
    <s v="INV"/>
    <s v="I"/>
    <s v="NORMAL"/>
    <s v="OC"/>
    <m/>
    <m/>
    <m/>
    <s v="15-0517-00--0-E"/>
    <m/>
    <s v="ALMACENAMIENTO ADUANAS"/>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321620.06034482759"/>
    <n v="-1"/>
    <d v="1899-12-30T00:00:00"/>
    <m/>
    <x v="0"/>
    <m/>
    <x v="0"/>
    <x v="0"/>
    <x v="0"/>
    <n v="0"/>
    <n v="0"/>
    <n v="0"/>
    <n v="0"/>
    <m/>
    <m/>
    <m/>
    <x v="0"/>
    <s v="SEP"/>
    <m/>
    <m/>
    <s v="INV"/>
    <s v="I"/>
    <s v="NORMAL"/>
    <s v="OC"/>
    <m/>
    <m/>
    <m/>
    <s v="15-0517-00--0-E"/>
    <m/>
    <s v="INGRESO ALMACEN"/>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0"/>
    <n v="0"/>
    <n v="0"/>
    <n v="0"/>
    <n v="0"/>
    <n v="-80"/>
    <d v="1899-12-30T00:00:00"/>
    <m/>
    <x v="0"/>
    <m/>
    <x v="0"/>
    <x v="0"/>
    <x v="0"/>
    <n v="0"/>
    <n v="0"/>
    <n v="0"/>
    <n v="0"/>
    <m/>
    <m/>
    <m/>
    <x v="0"/>
    <s v="DIC"/>
    <m/>
    <m/>
    <s v="INV"/>
    <s v="I"/>
    <s v="NORMAL"/>
    <s v="OC"/>
    <m/>
    <m/>
    <m/>
    <s v="15-0517-00--0-E"/>
    <m/>
    <s v="TRANSPORTE A COLQUIRI"/>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12"/>
    <d v="1899-12-30T00:00:00"/>
    <m/>
    <x v="0"/>
    <m/>
    <x v="0"/>
    <x v="0"/>
    <x v="0"/>
    <n v="0"/>
    <n v="0"/>
    <n v="0"/>
    <n v="0"/>
    <m/>
    <n v="5283"/>
    <d v="2016-02-11T00:00:00"/>
    <x v="0"/>
    <m/>
    <m/>
    <m/>
    <s v="INV"/>
    <s v="I"/>
    <s v="NORMAL"/>
    <s v="OC"/>
    <m/>
    <m/>
    <m/>
    <s v="15-0517-00--0-E"/>
    <m/>
    <s v="COMISIONES BCB"/>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0"/>
    <n v="0"/>
    <n v="0"/>
    <n v="0"/>
    <n v="0"/>
    <n v="-60"/>
    <d v="1899-12-30T00:00:00"/>
    <m/>
    <x v="0"/>
    <m/>
    <x v="0"/>
    <x v="0"/>
    <x v="0"/>
    <n v="0"/>
    <n v="0"/>
    <n v="0"/>
    <n v="0"/>
    <m/>
    <m/>
    <d v="2016-03-07T00:00:00"/>
    <x v="0"/>
    <m/>
    <m/>
    <m/>
    <s v="INV"/>
    <s v="I"/>
    <s v="NORMAL"/>
    <s v="OC"/>
    <m/>
    <m/>
    <m/>
    <s v="15-0517-00--0-E"/>
    <m/>
    <s v="LIQUIDACION ADUANA"/>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100"/>
    <d v="1899-12-30T00:00:00"/>
    <m/>
    <x v="0"/>
    <m/>
    <x v="0"/>
    <x v="0"/>
    <x v="0"/>
    <n v="0"/>
    <n v="0"/>
    <n v="0"/>
    <n v="0"/>
    <m/>
    <m/>
    <d v="2016-03-07T00:00:00"/>
    <x v="0"/>
    <m/>
    <m/>
    <m/>
    <s v="INV"/>
    <s v="I"/>
    <s v="NORMAL"/>
    <s v="OC"/>
    <m/>
    <m/>
    <m/>
    <s v="15-0517-00--0-E"/>
    <m/>
    <s v="DESADUANIZACION MOTOR"/>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0"/>
    <n v="0"/>
    <n v="0"/>
    <n v="0"/>
    <n v="0"/>
    <n v="-40"/>
    <d v="1899-12-30T00:00:00"/>
    <m/>
    <x v="0"/>
    <m/>
    <x v="0"/>
    <x v="0"/>
    <x v="0"/>
    <n v="0"/>
    <n v="0"/>
    <n v="0"/>
    <n v="0"/>
    <m/>
    <m/>
    <d v="2016-03-07T00:00:00"/>
    <x v="0"/>
    <m/>
    <m/>
    <m/>
    <s v="INV"/>
    <s v="I"/>
    <s v="NORMAL"/>
    <s v="OC"/>
    <m/>
    <m/>
    <m/>
    <s v="15-0517-00--0-E"/>
    <m/>
    <s v="ALMACENAMIENTO ADUANAS"/>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d v="2016-03-07T00:00:00"/>
    <x v="0"/>
    <m/>
    <m/>
    <m/>
    <s v="INV"/>
    <s v="I"/>
    <s v="NORMAL"/>
    <s v="OC"/>
    <m/>
    <m/>
    <m/>
    <s v="15-0517-00--0-E"/>
    <m/>
    <s v="OTROS GASTOS"/>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100"/>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4"/>
    <n v="0"/>
    <n v="0"/>
    <n v="0"/>
    <n v="0"/>
    <n v="-4"/>
    <d v="1899-12-30T00:00:00"/>
    <m/>
    <x v="0"/>
    <m/>
    <x v="0"/>
    <x v="0"/>
    <x v="0"/>
    <n v="0"/>
    <n v="0"/>
    <n v="0"/>
    <n v="0"/>
    <m/>
    <n v="4606"/>
    <d v="2015-09-01T00:00:00"/>
    <x v="0"/>
    <m/>
    <m/>
    <m/>
    <s v="INV"/>
    <s v="I"/>
    <s v="NORMAL"/>
    <s v="OC"/>
    <m/>
    <m/>
    <m/>
    <s v="15-0517-00--0-E"/>
    <m/>
    <s v="PAGO CARTA DE CREDITO"/>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14"/>
    <n v="0"/>
    <n v="0"/>
    <n v="0"/>
    <n v="0"/>
    <n v="-14"/>
    <d v="2016-05-20T00:00:00"/>
    <m/>
    <x v="0"/>
    <m/>
    <x v="0"/>
    <x v="0"/>
    <x v="0"/>
    <n v="-42510"/>
    <n v="0"/>
    <n v="0"/>
    <n v="0"/>
    <m/>
    <m/>
    <m/>
    <x v="0"/>
    <m/>
    <m/>
    <m/>
    <s v="INV"/>
    <s v="I"/>
    <s v="NORMAL"/>
    <s v="OC"/>
    <m/>
    <m/>
    <m/>
    <s v="15-0517-00--0-E"/>
    <m/>
    <s v="AMPLIACION GG111/2015 28/12/2015"/>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30"/>
    <n v="0"/>
    <n v="0"/>
    <n v="0"/>
    <n v="0"/>
    <n v="-30"/>
    <d v="2016-05-20T00:00:00"/>
    <m/>
    <x v="0"/>
    <m/>
    <x v="0"/>
    <x v="0"/>
    <x v="0"/>
    <n v="-42510"/>
    <n v="0"/>
    <n v="0"/>
    <n v="0"/>
    <m/>
    <n v="5553"/>
    <d v="2016-04-12T00:00:00"/>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20"/>
    <n v="0"/>
    <n v="0"/>
    <n v="0"/>
    <n v="0"/>
    <n v="-20"/>
    <d v="2016-05-20T00:00:00"/>
    <m/>
    <x v="0"/>
    <m/>
    <x v="0"/>
    <x v="0"/>
    <x v="0"/>
    <n v="-42510"/>
    <n v="0"/>
    <n v="0"/>
    <n v="0"/>
    <m/>
    <m/>
    <m/>
    <x v="0"/>
    <s v="JUN"/>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30"/>
    <n v="0"/>
    <n v="0"/>
    <n v="0"/>
    <n v="0"/>
    <n v="-30"/>
    <d v="1899-12-30T00:00:00"/>
    <m/>
    <x v="0"/>
    <m/>
    <x v="0"/>
    <x v="0"/>
    <x v="0"/>
    <n v="0"/>
    <n v="0"/>
    <n v="0"/>
    <n v="0"/>
    <m/>
    <m/>
    <m/>
    <x v="0"/>
    <s v="JUN"/>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4"/>
    <n v="0"/>
    <n v="0"/>
    <n v="0"/>
    <n v="0"/>
    <n v="-4"/>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5"/>
    <n v="0"/>
    <n v="0"/>
    <n v="0"/>
    <n v="0"/>
    <n v="-5"/>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2"/>
    <n v="0"/>
    <n v="0"/>
    <n v="0"/>
    <n v="0"/>
    <n v="-2"/>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m/>
    <n v="0"/>
    <x v="48"/>
    <x v="18"/>
    <x v="2"/>
    <n v="0"/>
    <x v="18"/>
    <n v="0"/>
    <m/>
    <m/>
    <n v="250"/>
    <n v="0"/>
    <n v="0"/>
    <n v="0"/>
    <n v="0"/>
    <n v="-250"/>
    <d v="1899-12-30T00:00:00"/>
    <m/>
    <x v="0"/>
    <m/>
    <x v="0"/>
    <x v="0"/>
    <x v="0"/>
    <n v="0"/>
    <n v="0"/>
    <n v="0"/>
    <n v="0"/>
    <m/>
    <m/>
    <m/>
    <x v="0"/>
    <m/>
    <m/>
    <m/>
    <s v="INV"/>
    <s v="I"/>
    <s v="NORMAL"/>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16"/>
    <n v="0"/>
    <n v="0"/>
    <n v="0"/>
    <n v="0"/>
    <n v="-216"/>
    <d v="1899-12-30T00:00:00"/>
    <m/>
    <x v="0"/>
    <m/>
    <x v="0"/>
    <x v="0"/>
    <x v="0"/>
    <n v="0"/>
    <n v="0"/>
    <n v="0"/>
    <n v="0"/>
    <m/>
    <m/>
    <m/>
    <x v="0"/>
    <m/>
    <m/>
    <m/>
    <m/>
    <s v="L"/>
    <m/>
    <s v="OC"/>
    <m/>
    <s v="15-0517-00-570122-0-E"/>
    <m/>
    <n v="175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1"/>
    <d v="1899-12-30T00:00:00"/>
    <m/>
    <x v="0"/>
    <m/>
    <x v="0"/>
    <x v="0"/>
    <x v="0"/>
    <n v="0"/>
    <n v="0"/>
    <n v="0"/>
    <n v="0"/>
    <m/>
    <m/>
    <m/>
    <x v="0"/>
    <s v="ABR"/>
    <m/>
    <m/>
    <m/>
    <s v="L"/>
    <m/>
    <s v="OC"/>
    <m/>
    <s v="15-0517-00-570122-0-E"/>
    <m/>
    <n v="175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m/>
    <s v="L"/>
    <m/>
    <s v="OC"/>
    <m/>
    <s v="15-0517-00-570122-0-E"/>
    <m/>
    <n v="175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s v="ABR"/>
    <m/>
    <m/>
    <m/>
    <s v="L"/>
    <m/>
    <s v="OC"/>
    <m/>
    <s v="15-0517-00-570122-0-E"/>
    <m/>
    <n v="175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m/>
    <s v="L"/>
    <m/>
    <s v="OC"/>
    <m/>
    <s v="15-0517-00-570122-0-E"/>
    <m/>
    <n v="175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10"/>
    <d v="1899-12-30T00:00:00"/>
    <m/>
    <x v="0"/>
    <m/>
    <x v="0"/>
    <x v="0"/>
    <x v="0"/>
    <n v="0"/>
    <n v="0"/>
    <n v="0"/>
    <n v="0"/>
    <m/>
    <m/>
    <m/>
    <x v="0"/>
    <s v="ABR"/>
    <m/>
    <m/>
    <m/>
    <s v="L"/>
    <m/>
    <s v="OC"/>
    <m/>
    <s v="15-0517-00-570122-0-E"/>
    <m/>
    <n v="175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30"/>
    <n v="0"/>
    <n v="0"/>
    <n v="0"/>
    <n v="0"/>
    <n v="-30"/>
    <d v="2015-12-31T00:00:00"/>
    <m/>
    <x v="0"/>
    <m/>
    <x v="0"/>
    <x v="0"/>
    <x v="0"/>
    <n v="-42369"/>
    <n v="0"/>
    <n v="0"/>
    <n v="0"/>
    <n v="4721"/>
    <n v="4170"/>
    <m/>
    <x v="0"/>
    <s v="MAY"/>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32"/>
    <n v="0"/>
    <n v="0"/>
    <n v="0"/>
    <n v="0"/>
    <n v="-32"/>
    <d v="2015-12-31T00:00:00"/>
    <m/>
    <x v="0"/>
    <m/>
    <x v="0"/>
    <x v="0"/>
    <x v="0"/>
    <n v="-42369"/>
    <n v="0"/>
    <n v="0"/>
    <n v="0"/>
    <n v="4873"/>
    <n v="4309"/>
    <m/>
    <x v="0"/>
    <s v="JUN"/>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16"/>
    <n v="0"/>
    <n v="0"/>
    <n v="0"/>
    <n v="0"/>
    <n v="-16"/>
    <d v="2015-12-31T00:00:00"/>
    <m/>
    <x v="0"/>
    <m/>
    <x v="0"/>
    <x v="0"/>
    <x v="0"/>
    <n v="-42369"/>
    <n v="0"/>
    <n v="0"/>
    <n v="0"/>
    <n v="4987"/>
    <n v="4426"/>
    <m/>
    <x v="0"/>
    <s v="JUL"/>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16"/>
    <n v="0"/>
    <n v="0"/>
    <n v="0"/>
    <n v="0"/>
    <n v="-16"/>
    <d v="2015-12-31T00:00:00"/>
    <m/>
    <x v="0"/>
    <m/>
    <x v="0"/>
    <x v="0"/>
    <x v="0"/>
    <n v="-42369"/>
    <n v="0"/>
    <n v="0"/>
    <n v="0"/>
    <n v="5118"/>
    <n v="4530"/>
    <m/>
    <x v="0"/>
    <s v="JUL"/>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3"/>
    <n v="0"/>
    <n v="0"/>
    <n v="0"/>
    <n v="0"/>
    <n v="-3"/>
    <d v="1899-12-30T00:00:00"/>
    <m/>
    <x v="0"/>
    <m/>
    <x v="0"/>
    <x v="0"/>
    <x v="0"/>
    <n v="0"/>
    <n v="0"/>
    <n v="0"/>
    <n v="0"/>
    <n v="5309"/>
    <n v="4716"/>
    <m/>
    <x v="0"/>
    <s v="AGO"/>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0"/>
    <n v="0"/>
    <n v="0"/>
    <n v="0"/>
    <n v="0"/>
    <n v="0"/>
    <d v="1899-12-30T00:00:00"/>
    <m/>
    <x v="0"/>
    <m/>
    <x v="0"/>
    <x v="0"/>
    <x v="0"/>
    <n v="0"/>
    <n v="0"/>
    <n v="0"/>
    <n v="0"/>
    <n v="5381"/>
    <n v="4778"/>
    <m/>
    <x v="0"/>
    <s v="SEP"/>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6"/>
    <n v="0"/>
    <n v="0"/>
    <n v="0"/>
    <n v="0"/>
    <n v="-6"/>
    <d v="1899-12-30T00:00:00"/>
    <m/>
    <x v="0"/>
    <m/>
    <x v="0"/>
    <x v="0"/>
    <x v="0"/>
    <n v="0"/>
    <n v="0"/>
    <n v="0"/>
    <n v="0"/>
    <n v="5483"/>
    <n v="4981"/>
    <m/>
    <x v="0"/>
    <s v="OCT"/>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2"/>
    <n v="0"/>
    <n v="0"/>
    <n v="0"/>
    <n v="0"/>
    <n v="-2"/>
    <d v="1899-12-30T00:00:00"/>
    <m/>
    <x v="0"/>
    <m/>
    <x v="0"/>
    <x v="0"/>
    <x v="0"/>
    <n v="0"/>
    <n v="0"/>
    <n v="0"/>
    <n v="0"/>
    <n v="5667"/>
    <n v="5070"/>
    <m/>
    <x v="0"/>
    <s v="NOV"/>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6"/>
    <n v="0"/>
    <n v="0"/>
    <n v="0"/>
    <n v="0"/>
    <n v="-6"/>
    <d v="1899-12-30T00:00:00"/>
    <m/>
    <x v="0"/>
    <m/>
    <x v="0"/>
    <x v="0"/>
    <x v="0"/>
    <n v="0"/>
    <n v="0"/>
    <n v="0"/>
    <n v="0"/>
    <m/>
    <m/>
    <m/>
    <x v="0"/>
    <s v="DIC"/>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8"/>
    <n v="0"/>
    <n v="0"/>
    <n v="0"/>
    <n v="0"/>
    <n v="-8"/>
    <d v="1899-12-30T00:00:00"/>
    <m/>
    <x v="0"/>
    <m/>
    <x v="0"/>
    <x v="0"/>
    <x v="0"/>
    <n v="0"/>
    <n v="0"/>
    <n v="0"/>
    <n v="0"/>
    <n v="4721"/>
    <n v="4170"/>
    <m/>
    <x v="0"/>
    <s v="MAY"/>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4"/>
    <x v="18"/>
    <n v="0"/>
    <m/>
    <m/>
    <n v="4"/>
    <n v="0"/>
    <n v="0"/>
    <n v="0"/>
    <n v="0"/>
    <n v="0"/>
    <d v="1899-12-30T00:00:00"/>
    <m/>
    <x v="0"/>
    <m/>
    <x v="0"/>
    <x v="0"/>
    <x v="0"/>
    <n v="0"/>
    <n v="0"/>
    <n v="0"/>
    <n v="0"/>
    <n v="4873"/>
    <n v="4309"/>
    <m/>
    <x v="0"/>
    <s v="JUN"/>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0"/>
    <n v="0"/>
    <n v="0"/>
    <n v="0"/>
    <n v="0"/>
    <n v="0"/>
    <d v="1899-12-30T00:00:00"/>
    <m/>
    <x v="0"/>
    <m/>
    <x v="0"/>
    <x v="0"/>
    <x v="0"/>
    <n v="0"/>
    <n v="0"/>
    <n v="0"/>
    <n v="0"/>
    <n v="4987"/>
    <n v="4426"/>
    <m/>
    <x v="0"/>
    <s v="JUL"/>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5"/>
    <n v="0"/>
    <n v="0"/>
    <n v="0"/>
    <n v="0"/>
    <n v="-5"/>
    <d v="1899-12-30T00:00:00"/>
    <m/>
    <x v="0"/>
    <m/>
    <x v="0"/>
    <x v="0"/>
    <x v="0"/>
    <n v="0"/>
    <n v="0"/>
    <n v="0"/>
    <n v="0"/>
    <n v="5118"/>
    <n v="4530"/>
    <m/>
    <x v="0"/>
    <s v="JUL"/>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5"/>
    <n v="0"/>
    <n v="0"/>
    <n v="0"/>
    <n v="0"/>
    <n v="-5"/>
    <d v="1899-12-30T00:00:00"/>
    <m/>
    <x v="0"/>
    <m/>
    <x v="0"/>
    <x v="0"/>
    <x v="0"/>
    <n v="0"/>
    <n v="0"/>
    <n v="0"/>
    <n v="0"/>
    <n v="5309"/>
    <n v="4716"/>
    <m/>
    <x v="0"/>
    <s v="AGO"/>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5"/>
    <n v="0"/>
    <n v="0"/>
    <n v="0"/>
    <n v="0"/>
    <n v="-5"/>
    <d v="1899-12-30T00:00:00"/>
    <m/>
    <x v="0"/>
    <m/>
    <x v="0"/>
    <x v="0"/>
    <x v="0"/>
    <n v="0"/>
    <n v="0"/>
    <n v="0"/>
    <n v="0"/>
    <n v="5381"/>
    <n v="4778"/>
    <m/>
    <x v="0"/>
    <s v="SEP"/>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4"/>
    <n v="0"/>
    <n v="0"/>
    <n v="0"/>
    <n v="0"/>
    <n v="-4"/>
    <d v="1899-12-30T00:00:00"/>
    <m/>
    <x v="0"/>
    <m/>
    <x v="0"/>
    <x v="0"/>
    <x v="0"/>
    <n v="0"/>
    <n v="0"/>
    <n v="0"/>
    <n v="0"/>
    <n v="5483"/>
    <n v="4981"/>
    <m/>
    <x v="0"/>
    <s v="OCT"/>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6"/>
    <n v="0"/>
    <n v="0"/>
    <n v="0"/>
    <n v="0"/>
    <n v="-6"/>
    <d v="1899-12-30T00:00:00"/>
    <m/>
    <x v="0"/>
    <m/>
    <x v="0"/>
    <x v="0"/>
    <x v="0"/>
    <n v="0"/>
    <n v="0"/>
    <n v="0"/>
    <n v="0"/>
    <n v="5667"/>
    <n v="5070"/>
    <m/>
    <x v="0"/>
    <s v="NOV"/>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31"/>
    <n v="0"/>
    <x v="18"/>
    <n v="0"/>
    <m/>
    <m/>
    <n v="0"/>
    <n v="0"/>
    <n v="0"/>
    <n v="0"/>
    <n v="0"/>
    <n v="0"/>
    <d v="1899-12-30T00:00:00"/>
    <m/>
    <x v="0"/>
    <m/>
    <x v="0"/>
    <x v="0"/>
    <x v="0"/>
    <n v="0"/>
    <n v="0"/>
    <n v="0"/>
    <n v="0"/>
    <m/>
    <m/>
    <m/>
    <x v="0"/>
    <s v="DIC"/>
    <m/>
    <m/>
    <m/>
    <s v="L"/>
    <s v="NORMAL"/>
    <s v="OC"/>
    <n v="314988"/>
    <n v="1772184"/>
    <m/>
    <s v="15-0517-00-571237-0-E "/>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80540-0-E"/>
    <m/>
    <n v="17923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4"/>
    <d v="1899-12-30T00:00:00"/>
    <m/>
    <x v="0"/>
    <m/>
    <x v="0"/>
    <x v="0"/>
    <x v="0"/>
    <n v="0"/>
    <n v="0"/>
    <n v="0"/>
    <n v="0"/>
    <m/>
    <m/>
    <m/>
    <x v="0"/>
    <m/>
    <m/>
    <m/>
    <m/>
    <s v="L"/>
    <s v="NORMAL"/>
    <s v="OC"/>
    <m/>
    <s v="15-0517-00-580540-0-E"/>
    <m/>
    <n v="17923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4"/>
    <d v="1899-12-30T00:00:00"/>
    <m/>
    <x v="0"/>
    <m/>
    <x v="0"/>
    <x v="0"/>
    <x v="0"/>
    <n v="0"/>
    <n v="0"/>
    <n v="0"/>
    <n v="0"/>
    <m/>
    <m/>
    <m/>
    <x v="0"/>
    <m/>
    <m/>
    <m/>
    <s v="GASTO"/>
    <s v="L"/>
    <m/>
    <s v="OC"/>
    <n v="79"/>
    <s v="15-0517-00-570302-0-E"/>
    <m/>
    <n v="17540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12"/>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4"/>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50"/>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1"/>
    <n v="0"/>
    <n v="0"/>
    <n v="0"/>
    <n v="0"/>
    <n v="-11"/>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8958-0-E"/>
    <m/>
    <n v="1765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8"/>
    <d v="1899-12-30T00:00:00"/>
    <m/>
    <x v="0"/>
    <m/>
    <x v="0"/>
    <x v="0"/>
    <x v="0"/>
    <n v="0"/>
    <n v="0"/>
    <n v="0"/>
    <n v="0"/>
    <m/>
    <m/>
    <m/>
    <x v="0"/>
    <m/>
    <m/>
    <m/>
    <m/>
    <s v="L"/>
    <m/>
    <s v="OC"/>
    <m/>
    <m/>
    <m/>
    <s v="15-0517-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s v="GASTO"/>
    <s v="L"/>
    <m/>
    <s v="OC"/>
    <m/>
    <n v="1751220"/>
    <n v="1751224"/>
    <s v="15-0517-00-569500-0-E"/>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1"/>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4"/>
    <n v="0"/>
    <n v="0"/>
    <n v="0"/>
    <n v="0"/>
    <n v="-14"/>
    <d v="1899-12-30T00:00:00"/>
    <m/>
    <x v="0"/>
    <m/>
    <x v="0"/>
    <x v="0"/>
    <x v="0"/>
    <n v="0"/>
    <n v="0"/>
    <n v="0"/>
    <n v="0"/>
    <m/>
    <m/>
    <m/>
    <x v="0"/>
    <m/>
    <m/>
    <m/>
    <m/>
    <s v="L"/>
    <s v="NORMAL"/>
    <s v="OC"/>
    <m/>
    <s v="15-0517-00-569496-0-E"/>
    <m/>
    <n v="1776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8"/>
    <d v="1899-12-30T00:00:00"/>
    <m/>
    <x v="0"/>
    <m/>
    <x v="0"/>
    <x v="0"/>
    <x v="0"/>
    <n v="0"/>
    <n v="0"/>
    <n v="0"/>
    <n v="0"/>
    <m/>
    <m/>
    <m/>
    <x v="0"/>
    <m/>
    <m/>
    <m/>
    <m/>
    <s v="L"/>
    <m/>
    <s v="OC"/>
    <m/>
    <s v="15-0517-00-570308-0-E"/>
    <m/>
    <n v="17540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200"/>
    <d v="1899-12-30T00:00:00"/>
    <m/>
    <x v="0"/>
    <m/>
    <x v="0"/>
    <x v="0"/>
    <x v="0"/>
    <n v="0"/>
    <n v="0"/>
    <n v="0"/>
    <n v="0"/>
    <m/>
    <m/>
    <m/>
    <x v="0"/>
    <m/>
    <m/>
    <m/>
    <m/>
    <s v="L"/>
    <m/>
    <s v="OC"/>
    <m/>
    <s v="15-0517-00-570308-0-E"/>
    <m/>
    <n v="17540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4"/>
    <n v="0"/>
    <n v="0"/>
    <n v="0"/>
    <n v="0"/>
    <n v="-14"/>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8"/>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
    <n v="0"/>
    <n v="0"/>
    <n v="0"/>
    <n v="0"/>
    <n v="-3"/>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
    <n v="0"/>
    <n v="0"/>
    <n v="0"/>
    <n v="0"/>
    <n v="-5"/>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
    <n v="0"/>
    <n v="0"/>
    <n v="0"/>
    <n v="0"/>
    <n v="-6"/>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0834-0-E"/>
    <m/>
    <n v="1762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2"/>
    <d v="1899-12-30T00:00:00"/>
    <m/>
    <x v="0"/>
    <m/>
    <x v="0"/>
    <x v="0"/>
    <x v="0"/>
    <n v="0"/>
    <n v="0"/>
    <n v="0"/>
    <n v="0"/>
    <m/>
    <m/>
    <m/>
    <x v="0"/>
    <m/>
    <m/>
    <m/>
    <m/>
    <s v="L"/>
    <m/>
    <s v="OC"/>
    <m/>
    <s v="15-0517-00-572606-0-E"/>
    <m/>
    <n v="17625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8"/>
    <n v="0"/>
    <n v="0"/>
    <n v="0"/>
    <n v="0"/>
    <n v="0"/>
    <d v="1899-12-30T00:00:00"/>
    <m/>
    <x v="0"/>
    <m/>
    <x v="0"/>
    <x v="0"/>
    <x v="0"/>
    <n v="0"/>
    <n v="0"/>
    <n v="0"/>
    <n v="0"/>
    <m/>
    <m/>
    <m/>
    <x v="0"/>
    <m/>
    <m/>
    <m/>
    <m/>
    <s v="L"/>
    <m/>
    <s v="OC"/>
    <m/>
    <s v="15-0517-00-572606-0-E"/>
    <m/>
    <n v="17625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46"/>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547"/>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548"/>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549"/>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550"/>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551"/>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552"/>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553"/>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554"/>
    <m/>
    <m/>
  </r>
  <r>
    <x v="0"/>
    <x v="166"/>
    <x v="0"/>
    <s v="COTIZACION"/>
    <m/>
    <m/>
    <s v="CO42-CRISTHIAN VILLEGAS"/>
    <x v="32"/>
    <e v="#N/A"/>
    <x v="10"/>
    <x v="19"/>
    <x v="161"/>
    <m/>
    <m/>
    <x v="0"/>
    <m/>
    <x v="171"/>
    <m/>
    <x v="48"/>
    <x v="18"/>
    <x v="10"/>
    <x v="2"/>
    <x v="0"/>
    <x v="14"/>
    <x v="5"/>
    <x v="54"/>
    <x v="0"/>
    <x v="3"/>
    <x v="2"/>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5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5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6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15"/>
    <d v="1899-12-30T00:00:00"/>
    <m/>
    <x v="0"/>
    <m/>
    <x v="0"/>
    <x v="0"/>
    <x v="0"/>
    <n v="0"/>
    <n v="0"/>
    <n v="0"/>
    <n v="0"/>
    <m/>
    <m/>
    <m/>
    <x v="0"/>
    <m/>
    <m/>
    <m/>
    <m/>
    <s v="L"/>
    <m/>
    <s v="OC"/>
    <m/>
    <s v="15-0517-00-572606-0-E"/>
    <m/>
    <n v="17626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15"/>
    <d v="1899-12-30T00:00:00"/>
    <m/>
    <x v="0"/>
    <m/>
    <x v="0"/>
    <x v="0"/>
    <x v="0"/>
    <n v="0"/>
    <n v="0"/>
    <n v="0"/>
    <n v="0"/>
    <m/>
    <m/>
    <m/>
    <x v="0"/>
    <m/>
    <m/>
    <m/>
    <m/>
    <s v="L"/>
    <m/>
    <s v="OC"/>
    <m/>
    <s v="15-0517-00-572606-0-E"/>
    <m/>
    <n v="17626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15"/>
    <d v="1899-12-30T00:00:00"/>
    <m/>
    <x v="0"/>
    <m/>
    <x v="0"/>
    <x v="0"/>
    <x v="0"/>
    <n v="0"/>
    <n v="0"/>
    <n v="0"/>
    <n v="0"/>
    <m/>
    <m/>
    <m/>
    <x v="0"/>
    <m/>
    <m/>
    <m/>
    <m/>
    <s v="L"/>
    <m/>
    <s v="OC"/>
    <m/>
    <s v="15-0517-00-572606-0-E"/>
    <m/>
    <n v="17626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0"/>
    <n v="0"/>
    <n v="0"/>
    <n v="0"/>
    <n v="0"/>
    <n v="-40"/>
    <d v="1899-12-30T00:00:00"/>
    <m/>
    <x v="0"/>
    <m/>
    <x v="0"/>
    <x v="0"/>
    <x v="0"/>
    <n v="0"/>
    <n v="0"/>
    <n v="0"/>
    <n v="0"/>
    <m/>
    <m/>
    <m/>
    <x v="0"/>
    <m/>
    <m/>
    <m/>
    <m/>
    <s v="L"/>
    <m/>
    <s v="OC"/>
    <m/>
    <s v="15-0517-00-572606-0-E"/>
    <m/>
    <n v="17626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0"/>
    <n v="0"/>
    <n v="0"/>
    <n v="0"/>
    <n v="0"/>
    <n v="-40"/>
    <d v="1899-12-30T00:00:00"/>
    <m/>
    <x v="0"/>
    <m/>
    <x v="0"/>
    <x v="0"/>
    <x v="0"/>
    <n v="0"/>
    <n v="0"/>
    <n v="0"/>
    <n v="0"/>
    <m/>
    <m/>
    <m/>
    <x v="0"/>
    <m/>
    <m/>
    <m/>
    <m/>
    <s v="L"/>
    <m/>
    <s v="OC"/>
    <m/>
    <s v="15-0517-00-572606-0-E"/>
    <m/>
    <n v="17626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
    <n v="0"/>
    <n v="0"/>
    <n v="0"/>
    <n v="0"/>
    <n v="-30"/>
    <d v="1899-12-30T00:00:00"/>
    <m/>
    <x v="0"/>
    <m/>
    <x v="0"/>
    <x v="0"/>
    <x v="0"/>
    <n v="0"/>
    <n v="0"/>
    <n v="0"/>
    <n v="0"/>
    <m/>
    <m/>
    <m/>
    <x v="0"/>
    <m/>
    <m/>
    <m/>
    <m/>
    <s v="L"/>
    <m/>
    <s v="OC"/>
    <m/>
    <s v="15-0517-00-572606-0-E"/>
    <m/>
    <n v="17626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
    <n v="0"/>
    <n v="0"/>
    <n v="0"/>
    <n v="0"/>
    <n v="-30"/>
    <d v="1899-12-30T00:00:00"/>
    <m/>
    <x v="0"/>
    <m/>
    <x v="0"/>
    <x v="0"/>
    <x v="0"/>
    <n v="0"/>
    <n v="0"/>
    <n v="0"/>
    <n v="0"/>
    <m/>
    <m/>
    <m/>
    <x v="0"/>
    <m/>
    <m/>
    <m/>
    <m/>
    <s v="L"/>
    <m/>
    <s v="OC"/>
    <m/>
    <s v="15-0517-00-572606-0-E"/>
    <m/>
    <n v="17626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0"/>
    <n v="0"/>
    <n v="0"/>
    <n v="0"/>
    <n v="0"/>
    <n v="-40"/>
    <d v="1899-12-30T00:00:00"/>
    <m/>
    <x v="0"/>
    <m/>
    <x v="0"/>
    <x v="0"/>
    <x v="0"/>
    <n v="0"/>
    <n v="0"/>
    <n v="0"/>
    <n v="0"/>
    <m/>
    <m/>
    <m/>
    <x v="0"/>
    <m/>
    <m/>
    <m/>
    <m/>
    <s v="L"/>
    <m/>
    <s v="OC"/>
    <m/>
    <s v="15-0517-00-572606-0-E"/>
    <m/>
    <n v="17626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6"/>
    <n v="0"/>
    <n v="0"/>
    <n v="0"/>
    <n v="0"/>
    <n v="-26"/>
    <d v="1899-12-30T00:00:00"/>
    <m/>
    <x v="0"/>
    <m/>
    <x v="0"/>
    <x v="0"/>
    <x v="0"/>
    <n v="0"/>
    <n v="0"/>
    <n v="0"/>
    <n v="0"/>
    <m/>
    <m/>
    <m/>
    <x v="0"/>
    <m/>
    <m/>
    <m/>
    <m/>
    <s v="L"/>
    <m/>
    <s v="OC"/>
    <m/>
    <s v="15-0517-00-572606-0-E"/>
    <m/>
    <n v="17626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15"/>
    <d v="1899-12-30T00:00:00"/>
    <m/>
    <x v="0"/>
    <m/>
    <x v="0"/>
    <x v="0"/>
    <x v="0"/>
    <n v="0"/>
    <n v="0"/>
    <n v="0"/>
    <n v="0"/>
    <m/>
    <m/>
    <m/>
    <x v="0"/>
    <m/>
    <m/>
    <m/>
    <m/>
    <s v="L"/>
    <m/>
    <s v="OC"/>
    <m/>
    <s v="15-0517-00-572606-0-E"/>
    <m/>
    <n v="17626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4"/>
    <n v="0"/>
    <n v="0"/>
    <n v="0"/>
    <n v="0"/>
    <n v="-14"/>
    <d v="1899-12-30T00:00:00"/>
    <m/>
    <x v="0"/>
    <m/>
    <x v="0"/>
    <x v="0"/>
    <x v="0"/>
    <n v="0"/>
    <n v="0"/>
    <n v="0"/>
    <n v="0"/>
    <m/>
    <m/>
    <m/>
    <x v="0"/>
    <m/>
    <m/>
    <m/>
    <m/>
    <s v="L"/>
    <m/>
    <s v="OC"/>
    <m/>
    <s v="15-0517-00-572606-0-E"/>
    <m/>
    <n v="17626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15"/>
    <d v="1899-12-30T00:00:00"/>
    <m/>
    <x v="0"/>
    <m/>
    <x v="0"/>
    <x v="0"/>
    <x v="0"/>
    <n v="0"/>
    <n v="0"/>
    <n v="0"/>
    <n v="0"/>
    <m/>
    <m/>
    <m/>
    <x v="0"/>
    <m/>
    <m/>
    <m/>
    <m/>
    <s v="L"/>
    <m/>
    <s v="OC"/>
    <m/>
    <s v="15-0517-00-572606-0-E"/>
    <m/>
    <n v="17626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90"/>
    <n v="0"/>
    <n v="0"/>
    <n v="0"/>
    <n v="0"/>
    <n v="0"/>
    <d v="1899-12-30T00:00:00"/>
    <m/>
    <x v="0"/>
    <m/>
    <x v="0"/>
    <x v="0"/>
    <x v="0"/>
    <n v="0"/>
    <n v="0"/>
    <n v="0"/>
    <n v="0"/>
    <m/>
    <m/>
    <m/>
    <x v="0"/>
    <m/>
    <m/>
    <m/>
    <m/>
    <s v="L"/>
    <m/>
    <s v="OC"/>
    <m/>
    <s v="15-0517-00-572606-0-E"/>
    <m/>
    <n v="17626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6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6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
    <n v="0"/>
    <n v="0"/>
    <n v="0"/>
    <n v="0"/>
    <n v="0"/>
    <d v="1899-12-30T00:00:00"/>
    <m/>
    <x v="0"/>
    <m/>
    <x v="0"/>
    <x v="0"/>
    <x v="0"/>
    <n v="0"/>
    <n v="0"/>
    <n v="0"/>
    <n v="0"/>
    <m/>
    <m/>
    <m/>
    <x v="0"/>
    <m/>
    <m/>
    <m/>
    <m/>
    <s v="L"/>
    <m/>
    <s v="OC"/>
    <m/>
    <s v="15-0517-00-572606-0-E"/>
    <m/>
    <n v="17626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
    <n v="0"/>
    <n v="0"/>
    <n v="0"/>
    <n v="0"/>
    <n v="0"/>
    <d v="1899-12-30T00:00:00"/>
    <m/>
    <x v="0"/>
    <m/>
    <x v="0"/>
    <x v="0"/>
    <x v="0"/>
    <n v="0"/>
    <n v="0"/>
    <n v="0"/>
    <n v="0"/>
    <m/>
    <m/>
    <m/>
    <x v="0"/>
    <m/>
    <m/>
    <m/>
    <m/>
    <s v="L"/>
    <m/>
    <s v="OC"/>
    <m/>
    <s v="15-0517-00-572606-0-E"/>
    <m/>
    <n v="17626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
    <n v="0"/>
    <n v="0"/>
    <n v="0"/>
    <n v="0"/>
    <n v="0"/>
    <d v="1899-12-30T00:00:00"/>
    <m/>
    <x v="0"/>
    <m/>
    <x v="0"/>
    <x v="0"/>
    <x v="0"/>
    <n v="0"/>
    <n v="0"/>
    <n v="0"/>
    <n v="0"/>
    <m/>
    <m/>
    <m/>
    <x v="0"/>
    <m/>
    <m/>
    <m/>
    <m/>
    <s v="L"/>
    <m/>
    <s v="OC"/>
    <m/>
    <s v="15-0517-00-572606-0-E"/>
    <m/>
    <n v="17626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6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649"/>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650"/>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51"/>
    <m/>
    <m/>
  </r>
  <r>
    <x v="0"/>
    <x v="166"/>
    <x v="0"/>
    <s v="COTIZACION"/>
    <m/>
    <m/>
    <s v="CO42-CRISTHIAN VILLEGAS"/>
    <x v="32"/>
    <e v="#N/A"/>
    <x v="10"/>
    <x v="19"/>
    <x v="161"/>
    <m/>
    <m/>
    <x v="0"/>
    <m/>
    <x v="171"/>
    <m/>
    <x v="48"/>
    <x v="18"/>
    <x v="10"/>
    <x v="2"/>
    <x v="0"/>
    <x v="14"/>
    <x v="5"/>
    <x v="54"/>
    <x v="0"/>
    <x v="4"/>
    <x v="3"/>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52"/>
    <m/>
    <m/>
  </r>
  <r>
    <x v="0"/>
    <x v="166"/>
    <x v="0"/>
    <s v="COTIZACION"/>
    <m/>
    <m/>
    <s v="CO42-CRISTHIAN VILLEGAS"/>
    <x v="32"/>
    <e v="#N/A"/>
    <x v="10"/>
    <x v="19"/>
    <x v="161"/>
    <m/>
    <m/>
    <x v="0"/>
    <m/>
    <x v="171"/>
    <m/>
    <x v="48"/>
    <x v="18"/>
    <x v="10"/>
    <x v="2"/>
    <x v="0"/>
    <x v="14"/>
    <x v="5"/>
    <x v="54"/>
    <x v="0"/>
    <x v="4"/>
    <x v="3"/>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53"/>
    <m/>
    <m/>
  </r>
  <r>
    <x v="0"/>
    <x v="166"/>
    <x v="0"/>
    <s v="COTIZACION"/>
    <m/>
    <m/>
    <s v="CO42-CRISTHIAN VILLEGAS"/>
    <x v="32"/>
    <e v="#N/A"/>
    <x v="10"/>
    <x v="19"/>
    <x v="161"/>
    <m/>
    <m/>
    <x v="0"/>
    <m/>
    <x v="171"/>
    <m/>
    <x v="48"/>
    <x v="18"/>
    <x v="10"/>
    <x v="2"/>
    <x v="0"/>
    <x v="14"/>
    <x v="5"/>
    <x v="54"/>
    <x v="0"/>
    <x v="4"/>
    <x v="3"/>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53"/>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46"/>
    <n v="0"/>
    <n v="0"/>
    <n v="0"/>
    <n v="0"/>
    <n v="0"/>
    <d v="1899-12-30T00:00:00"/>
    <m/>
    <x v="0"/>
    <m/>
    <x v="0"/>
    <x v="0"/>
    <x v="0"/>
    <n v="0"/>
    <n v="0"/>
    <n v="0"/>
    <n v="0"/>
    <m/>
    <m/>
    <m/>
    <x v="0"/>
    <m/>
    <m/>
    <m/>
    <m/>
    <s v="L"/>
    <m/>
    <s v="OC"/>
    <m/>
    <s v="15-0517-00-572606-0-E"/>
    <m/>
    <n v="1762654"/>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46"/>
    <x v="18"/>
    <n v="0"/>
    <m/>
    <m/>
    <n v="102"/>
    <n v="0"/>
    <n v="0"/>
    <n v="0"/>
    <n v="0"/>
    <n v="246"/>
    <d v="1899-12-30T00:00:00"/>
    <m/>
    <x v="0"/>
    <m/>
    <x v="0"/>
    <x v="0"/>
    <x v="0"/>
    <n v="0"/>
    <n v="0"/>
    <n v="0"/>
    <n v="0"/>
    <m/>
    <m/>
    <m/>
    <x v="0"/>
    <m/>
    <m/>
    <m/>
    <m/>
    <s v="L"/>
    <m/>
    <s v="OC"/>
    <m/>
    <s v="15-0517-00-572606-0-E"/>
    <m/>
    <n v="1762654"/>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348"/>
    <x v="18"/>
    <n v="0"/>
    <m/>
    <m/>
    <n v="276"/>
    <n v="0"/>
    <n v="0"/>
    <n v="0"/>
    <n v="0"/>
    <n v="348"/>
    <d v="1899-12-30T00:00:00"/>
    <m/>
    <x v="0"/>
    <m/>
    <x v="0"/>
    <x v="0"/>
    <x v="0"/>
    <n v="0"/>
    <n v="0"/>
    <n v="0"/>
    <n v="0"/>
    <m/>
    <m/>
    <m/>
    <x v="0"/>
    <m/>
    <m/>
    <m/>
    <m/>
    <s v="L"/>
    <m/>
    <s v="OC"/>
    <m/>
    <s v="15-0517-00-572606-0-E"/>
    <m/>
    <n v="1762654"/>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624"/>
    <x v="18"/>
    <n v="0"/>
    <m/>
    <m/>
    <n v="342"/>
    <n v="0"/>
    <n v="0"/>
    <n v="0"/>
    <n v="0"/>
    <n v="624"/>
    <d v="1899-12-30T00:00:00"/>
    <m/>
    <x v="0"/>
    <m/>
    <x v="0"/>
    <x v="0"/>
    <x v="0"/>
    <n v="0"/>
    <n v="0"/>
    <n v="0"/>
    <n v="0"/>
    <m/>
    <m/>
    <m/>
    <x v="0"/>
    <m/>
    <m/>
    <m/>
    <m/>
    <s v="L"/>
    <m/>
    <s v="OC"/>
    <m/>
    <s v="15-0517-00-572606-0-E"/>
    <m/>
    <n v="1762654"/>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966"/>
    <x v="18"/>
    <n v="0"/>
    <m/>
    <m/>
    <n v="192"/>
    <n v="0"/>
    <n v="0"/>
    <n v="0"/>
    <n v="0"/>
    <n v="966"/>
    <d v="1899-12-30T00:00:00"/>
    <m/>
    <x v="0"/>
    <m/>
    <x v="0"/>
    <x v="0"/>
    <x v="0"/>
    <n v="0"/>
    <n v="0"/>
    <n v="0"/>
    <n v="0"/>
    <m/>
    <m/>
    <m/>
    <x v="0"/>
    <m/>
    <m/>
    <m/>
    <m/>
    <s v="L"/>
    <m/>
    <s v="OC"/>
    <m/>
    <s v="15-0517-00-572606-0-E"/>
    <m/>
    <n v="1762654"/>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158"/>
    <x v="18"/>
    <n v="0"/>
    <m/>
    <m/>
    <m/>
    <n v="0"/>
    <n v="0"/>
    <n v="0"/>
    <n v="0"/>
    <n v="1158"/>
    <d v="1899-12-30T00:00:00"/>
    <m/>
    <x v="0"/>
    <m/>
    <x v="0"/>
    <x v="0"/>
    <x v="0"/>
    <n v="0"/>
    <n v="0"/>
    <n v="0"/>
    <n v="0"/>
    <m/>
    <m/>
    <m/>
    <x v="0"/>
    <m/>
    <m/>
    <m/>
    <m/>
    <s v="L"/>
    <m/>
    <s v="OC"/>
    <m/>
    <s v="15-0517-00-572606-0-E"/>
    <m/>
    <n v="1762654"/>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91"/>
    <n v="0"/>
    <n v="0"/>
    <n v="0"/>
    <n v="0"/>
    <n v="0"/>
    <d v="1899-12-30T00:00:00"/>
    <m/>
    <x v="0"/>
    <m/>
    <x v="0"/>
    <x v="0"/>
    <x v="0"/>
    <n v="0"/>
    <n v="0"/>
    <n v="0"/>
    <n v="0"/>
    <m/>
    <m/>
    <m/>
    <x v="0"/>
    <m/>
    <m/>
    <m/>
    <m/>
    <s v="L"/>
    <m/>
    <s v="OC"/>
    <m/>
    <s v="15-0517-00-572606-0-E"/>
    <m/>
    <n v="1762655"/>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91"/>
    <x v="18"/>
    <n v="0"/>
    <m/>
    <m/>
    <n v="56"/>
    <n v="0"/>
    <n v="0"/>
    <n v="0"/>
    <n v="0"/>
    <n v="91"/>
    <d v="1899-12-30T00:00:00"/>
    <m/>
    <x v="0"/>
    <m/>
    <x v="0"/>
    <x v="0"/>
    <x v="0"/>
    <n v="0"/>
    <n v="0"/>
    <n v="0"/>
    <n v="0"/>
    <m/>
    <m/>
    <m/>
    <x v="0"/>
    <m/>
    <m/>
    <m/>
    <m/>
    <s v="L"/>
    <m/>
    <s v="OC"/>
    <m/>
    <s v="15-0517-00-572606-0-E"/>
    <m/>
    <n v="1762655"/>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47"/>
    <x v="18"/>
    <n v="0"/>
    <m/>
    <m/>
    <n v="98"/>
    <n v="0"/>
    <n v="0"/>
    <n v="0"/>
    <n v="0"/>
    <n v="147"/>
    <d v="1899-12-30T00:00:00"/>
    <m/>
    <x v="0"/>
    <m/>
    <x v="0"/>
    <x v="0"/>
    <x v="0"/>
    <n v="0"/>
    <n v="0"/>
    <n v="0"/>
    <n v="0"/>
    <m/>
    <m/>
    <m/>
    <x v="0"/>
    <m/>
    <m/>
    <m/>
    <m/>
    <s v="L"/>
    <m/>
    <s v="OC"/>
    <m/>
    <s v="15-0517-00-572606-0-E"/>
    <m/>
    <n v="1762655"/>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45"/>
    <x v="18"/>
    <n v="0"/>
    <m/>
    <m/>
    <n v="126"/>
    <n v="0"/>
    <n v="0"/>
    <n v="0"/>
    <n v="0"/>
    <n v="245"/>
    <d v="1899-12-30T00:00:00"/>
    <m/>
    <x v="0"/>
    <m/>
    <x v="0"/>
    <x v="0"/>
    <x v="0"/>
    <n v="0"/>
    <n v="0"/>
    <n v="0"/>
    <n v="0"/>
    <m/>
    <m/>
    <m/>
    <x v="0"/>
    <m/>
    <m/>
    <m/>
    <m/>
    <s v="L"/>
    <m/>
    <s v="OC"/>
    <m/>
    <s v="15-0517-00-572606-0-E"/>
    <m/>
    <n v="1762655"/>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371"/>
    <x v="18"/>
    <n v="0"/>
    <m/>
    <m/>
    <n v="49"/>
    <n v="0"/>
    <n v="0"/>
    <n v="0"/>
    <n v="0"/>
    <n v="371"/>
    <d v="1899-12-30T00:00:00"/>
    <m/>
    <x v="0"/>
    <m/>
    <x v="0"/>
    <x v="0"/>
    <x v="0"/>
    <n v="0"/>
    <n v="0"/>
    <n v="0"/>
    <n v="0"/>
    <m/>
    <m/>
    <m/>
    <x v="0"/>
    <m/>
    <m/>
    <m/>
    <m/>
    <s v="L"/>
    <m/>
    <s v="OC"/>
    <m/>
    <s v="15-0517-00-572606-0-E"/>
    <m/>
    <n v="1762655"/>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0"/>
    <x v="18"/>
    <n v="0"/>
    <m/>
    <m/>
    <m/>
    <n v="0"/>
    <n v="0"/>
    <n v="0"/>
    <n v="0"/>
    <n v="420"/>
    <d v="1899-12-30T00:00:00"/>
    <m/>
    <x v="0"/>
    <m/>
    <x v="0"/>
    <x v="0"/>
    <x v="0"/>
    <n v="0"/>
    <n v="0"/>
    <n v="0"/>
    <n v="0"/>
    <m/>
    <m/>
    <m/>
    <x v="0"/>
    <m/>
    <m/>
    <m/>
    <m/>
    <s v="L"/>
    <m/>
    <s v="OC"/>
    <m/>
    <s v="15-0517-00-572606-0-E"/>
    <m/>
    <n v="1762655"/>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4"/>
    <n v="0"/>
    <n v="0"/>
    <n v="0"/>
    <n v="0"/>
    <n v="0"/>
    <d v="1899-12-30T00:00:00"/>
    <m/>
    <x v="0"/>
    <m/>
    <x v="0"/>
    <x v="0"/>
    <x v="0"/>
    <n v="0"/>
    <n v="0"/>
    <n v="0"/>
    <n v="0"/>
    <m/>
    <m/>
    <m/>
    <x v="0"/>
    <m/>
    <m/>
    <m/>
    <m/>
    <s v="L"/>
    <m/>
    <s v="OC"/>
    <m/>
    <s v="15-0517-00-572606-0-E"/>
    <m/>
    <n v="1762656"/>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4"/>
    <x v="18"/>
    <n v="0"/>
    <m/>
    <m/>
    <n v="14"/>
    <n v="0"/>
    <n v="0"/>
    <n v="0"/>
    <n v="0"/>
    <n v="14"/>
    <d v="1899-12-30T00:00:00"/>
    <m/>
    <x v="0"/>
    <m/>
    <x v="0"/>
    <x v="0"/>
    <x v="0"/>
    <n v="0"/>
    <n v="0"/>
    <n v="0"/>
    <n v="0"/>
    <m/>
    <m/>
    <m/>
    <x v="0"/>
    <m/>
    <m/>
    <m/>
    <m/>
    <s v="L"/>
    <m/>
    <s v="OC"/>
    <m/>
    <s v="15-0517-00-572606-0-E"/>
    <m/>
    <n v="1762656"/>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28"/>
    <x v="18"/>
    <n v="0"/>
    <m/>
    <m/>
    <n v="7"/>
    <n v="0"/>
    <n v="0"/>
    <n v="0"/>
    <n v="0"/>
    <n v="28"/>
    <d v="1899-12-30T00:00:00"/>
    <m/>
    <x v="0"/>
    <m/>
    <x v="0"/>
    <x v="0"/>
    <x v="0"/>
    <n v="0"/>
    <n v="0"/>
    <n v="0"/>
    <n v="0"/>
    <m/>
    <m/>
    <m/>
    <x v="0"/>
    <m/>
    <m/>
    <m/>
    <m/>
    <s v="L"/>
    <m/>
    <s v="OC"/>
    <m/>
    <s v="15-0517-00-572606-0-E"/>
    <m/>
    <n v="1762656"/>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35"/>
    <x v="18"/>
    <n v="0"/>
    <m/>
    <m/>
    <n v="7"/>
    <n v="0"/>
    <n v="0"/>
    <n v="0"/>
    <n v="0"/>
    <n v="35"/>
    <d v="1899-12-30T00:00:00"/>
    <m/>
    <x v="0"/>
    <m/>
    <x v="0"/>
    <x v="0"/>
    <x v="0"/>
    <n v="0"/>
    <n v="0"/>
    <n v="0"/>
    <n v="0"/>
    <m/>
    <m/>
    <m/>
    <x v="0"/>
    <m/>
    <m/>
    <m/>
    <m/>
    <s v="L"/>
    <m/>
    <s v="OC"/>
    <m/>
    <s v="15-0517-00-572606-0-E"/>
    <m/>
    <n v="1762656"/>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
    <x v="18"/>
    <n v="0"/>
    <m/>
    <m/>
    <m/>
    <n v="0"/>
    <n v="0"/>
    <n v="0"/>
    <n v="0"/>
    <n v="42"/>
    <d v="1899-12-30T00:00:00"/>
    <m/>
    <x v="0"/>
    <m/>
    <x v="0"/>
    <x v="0"/>
    <x v="0"/>
    <n v="0"/>
    <n v="0"/>
    <n v="0"/>
    <n v="0"/>
    <m/>
    <m/>
    <m/>
    <x v="0"/>
    <m/>
    <m/>
    <m/>
    <m/>
    <s v="L"/>
    <m/>
    <s v="OC"/>
    <m/>
    <s v="15-0517-00-572606-0-E"/>
    <m/>
    <n v="1762656"/>
    <m/>
    <m/>
  </r>
  <r>
    <x v="0"/>
    <x v="166"/>
    <x v="0"/>
    <m/>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
    <x v="18"/>
    <n v="0"/>
    <m/>
    <m/>
    <m/>
    <n v="0"/>
    <n v="0"/>
    <n v="0"/>
    <n v="0"/>
    <n v="42"/>
    <d v="1899-12-30T00:00:00"/>
    <m/>
    <x v="0"/>
    <m/>
    <x v="0"/>
    <x v="0"/>
    <x v="0"/>
    <n v="0"/>
    <n v="0"/>
    <n v="0"/>
    <n v="0"/>
    <m/>
    <m/>
    <m/>
    <x v="0"/>
    <m/>
    <m/>
    <m/>
    <m/>
    <s v="L"/>
    <m/>
    <s v="OC"/>
    <m/>
    <s v="15-0517-00-572606-0-E"/>
    <m/>
    <n v="1762656"/>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20"/>
    <n v="0"/>
    <n v="0"/>
    <n v="0"/>
    <n v="0"/>
    <n v="0"/>
    <d v="1899-12-30T00:00:00"/>
    <m/>
    <x v="0"/>
    <m/>
    <x v="0"/>
    <x v="0"/>
    <x v="0"/>
    <n v="0"/>
    <n v="0"/>
    <n v="0"/>
    <n v="0"/>
    <m/>
    <m/>
    <m/>
    <x v="0"/>
    <m/>
    <m/>
    <m/>
    <m/>
    <s v="L"/>
    <m/>
    <s v="OC"/>
    <m/>
    <s v="15-0517-00-572606-0-E"/>
    <m/>
    <n v="1762662"/>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720"/>
    <x v="18"/>
    <n v="0"/>
    <m/>
    <m/>
    <n v="680"/>
    <n v="0"/>
    <n v="0"/>
    <n v="0"/>
    <n v="0"/>
    <n v="720"/>
    <d v="1899-12-30T00:00:00"/>
    <m/>
    <x v="0"/>
    <m/>
    <x v="0"/>
    <x v="0"/>
    <x v="0"/>
    <n v="0"/>
    <n v="0"/>
    <n v="0"/>
    <n v="0"/>
    <m/>
    <m/>
    <m/>
    <x v="0"/>
    <m/>
    <m/>
    <m/>
    <m/>
    <s v="L"/>
    <m/>
    <s v="OC"/>
    <m/>
    <s v="15-0517-00-572606-0-E"/>
    <m/>
    <n v="1762663"/>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1400"/>
    <x v="18"/>
    <n v="0"/>
    <m/>
    <m/>
    <n v="2720"/>
    <n v="0"/>
    <n v="0"/>
    <n v="0"/>
    <n v="0"/>
    <n v="1400"/>
    <d v="1899-12-30T00:00:00"/>
    <m/>
    <x v="0"/>
    <m/>
    <x v="0"/>
    <x v="0"/>
    <x v="0"/>
    <n v="0"/>
    <n v="0"/>
    <n v="0"/>
    <n v="0"/>
    <m/>
    <m/>
    <m/>
    <x v="0"/>
    <m/>
    <m/>
    <m/>
    <m/>
    <s v="L"/>
    <m/>
    <s v="OC"/>
    <m/>
    <s v="15-0517-00-572606-0-E"/>
    <m/>
    <n v="1762664"/>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120"/>
    <x v="18"/>
    <n v="0"/>
    <m/>
    <m/>
    <n v="130"/>
    <n v="0"/>
    <n v="0"/>
    <n v="0"/>
    <n v="0"/>
    <n v="4120"/>
    <d v="1899-12-30T00:00:00"/>
    <m/>
    <x v="0"/>
    <m/>
    <x v="0"/>
    <x v="0"/>
    <x v="0"/>
    <n v="0"/>
    <n v="0"/>
    <n v="0"/>
    <n v="0"/>
    <m/>
    <m/>
    <m/>
    <x v="0"/>
    <m/>
    <m/>
    <m/>
    <m/>
    <s v="L"/>
    <m/>
    <s v="OC"/>
    <m/>
    <s v="15-0517-00-572606-0-E"/>
    <m/>
    <n v="1762665"/>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50"/>
    <x v="18"/>
    <n v="0"/>
    <m/>
    <m/>
    <m/>
    <n v="0"/>
    <n v="0"/>
    <n v="0"/>
    <n v="0"/>
    <n v="4250"/>
    <d v="1899-12-30T00:00:00"/>
    <m/>
    <x v="0"/>
    <m/>
    <x v="0"/>
    <x v="0"/>
    <x v="0"/>
    <n v="0"/>
    <n v="0"/>
    <n v="0"/>
    <n v="0"/>
    <m/>
    <m/>
    <m/>
    <x v="0"/>
    <m/>
    <m/>
    <m/>
    <m/>
    <s v="L"/>
    <m/>
    <s v="OC"/>
    <m/>
    <s v="15-0517-00-572606-0-E"/>
    <m/>
    <n v="1762666"/>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50"/>
    <x v="18"/>
    <n v="0"/>
    <m/>
    <m/>
    <m/>
    <n v="0"/>
    <n v="0"/>
    <n v="0"/>
    <n v="0"/>
    <n v="4250"/>
    <d v="1899-12-30T00:00:00"/>
    <m/>
    <x v="0"/>
    <m/>
    <x v="0"/>
    <x v="0"/>
    <x v="0"/>
    <n v="0"/>
    <n v="0"/>
    <n v="0"/>
    <n v="0"/>
    <m/>
    <m/>
    <m/>
    <x v="0"/>
    <m/>
    <m/>
    <m/>
    <m/>
    <s v="L"/>
    <m/>
    <s v="OC"/>
    <m/>
    <s v="15-0517-00-572606-0-E"/>
    <m/>
    <n v="17626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50"/>
    <x v="18"/>
    <n v="0"/>
    <m/>
    <m/>
    <m/>
    <n v="0"/>
    <n v="0"/>
    <n v="0"/>
    <n v="0"/>
    <n v="4250"/>
    <d v="1899-12-30T00:00:00"/>
    <m/>
    <x v="0"/>
    <m/>
    <x v="0"/>
    <x v="0"/>
    <x v="0"/>
    <n v="0"/>
    <n v="0"/>
    <n v="0"/>
    <n v="0"/>
    <m/>
    <m/>
    <m/>
    <x v="0"/>
    <m/>
    <m/>
    <m/>
    <m/>
    <s v="L"/>
    <m/>
    <s v="OC"/>
    <m/>
    <s v="15-0517-00-572606-0-E"/>
    <m/>
    <n v="17626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50"/>
    <x v="18"/>
    <n v="0"/>
    <m/>
    <m/>
    <m/>
    <n v="0"/>
    <n v="0"/>
    <n v="0"/>
    <n v="0"/>
    <n v="4250"/>
    <d v="1899-12-30T00:00:00"/>
    <m/>
    <x v="0"/>
    <m/>
    <x v="0"/>
    <x v="0"/>
    <x v="0"/>
    <n v="0"/>
    <n v="0"/>
    <n v="0"/>
    <n v="0"/>
    <m/>
    <m/>
    <m/>
    <x v="0"/>
    <m/>
    <m/>
    <m/>
    <m/>
    <s v="L"/>
    <m/>
    <s v="OC"/>
    <m/>
    <s v="15-0517-00-572606-0-E"/>
    <m/>
    <n v="17626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4250"/>
    <x v="18"/>
    <n v="0"/>
    <m/>
    <m/>
    <m/>
    <n v="0"/>
    <n v="0"/>
    <n v="0"/>
    <n v="0"/>
    <n v="4250"/>
    <d v="1899-12-30T00:00:00"/>
    <m/>
    <x v="0"/>
    <m/>
    <x v="0"/>
    <x v="0"/>
    <x v="0"/>
    <n v="0"/>
    <n v="0"/>
    <n v="0"/>
    <n v="0"/>
    <m/>
    <m/>
    <m/>
    <x v="0"/>
    <m/>
    <m/>
    <m/>
    <m/>
    <s v="L"/>
    <m/>
    <s v="OC"/>
    <m/>
    <s v="15-0517-00-572606-0-E"/>
    <m/>
    <n v="17626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6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24"/>
    <n v="0"/>
    <n v="0"/>
    <n v="0"/>
    <n v="0"/>
    <n v="0"/>
    <d v="1899-12-30T00:00:00"/>
    <m/>
    <x v="0"/>
    <m/>
    <x v="0"/>
    <x v="0"/>
    <x v="0"/>
    <n v="0"/>
    <n v="0"/>
    <n v="0"/>
    <n v="0"/>
    <m/>
    <m/>
    <m/>
    <x v="0"/>
    <m/>
    <m/>
    <m/>
    <m/>
    <s v="L"/>
    <m/>
    <s v="OC"/>
    <m/>
    <s v="15-0517-00-572606-0-E"/>
    <m/>
    <n v="17626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0"/>
    <n v="0"/>
    <n v="0"/>
    <n v="0"/>
    <n v="0"/>
    <n v="0"/>
    <d v="1899-12-30T00:00:00"/>
    <m/>
    <x v="0"/>
    <m/>
    <x v="0"/>
    <x v="0"/>
    <x v="0"/>
    <n v="0"/>
    <n v="0"/>
    <n v="0"/>
    <n v="0"/>
    <m/>
    <m/>
    <m/>
    <x v="0"/>
    <m/>
    <m/>
    <m/>
    <m/>
    <s v="L"/>
    <m/>
    <s v="OC"/>
    <m/>
    <s v="15-0517-00-572606-0-E"/>
    <m/>
    <n v="17626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0"/>
    <n v="0"/>
    <n v="0"/>
    <n v="0"/>
    <n v="0"/>
    <n v="0"/>
    <d v="1899-12-30T00:00:00"/>
    <m/>
    <x v="0"/>
    <m/>
    <x v="0"/>
    <x v="0"/>
    <x v="0"/>
    <n v="0"/>
    <n v="0"/>
    <n v="0"/>
    <n v="0"/>
    <m/>
    <m/>
    <m/>
    <x v="0"/>
    <m/>
    <m/>
    <m/>
    <m/>
    <s v="L"/>
    <m/>
    <s v="OC"/>
    <m/>
    <s v="15-0517-00-572606-0-E"/>
    <m/>
    <n v="17626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26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
    <n v="0"/>
    <n v="0"/>
    <n v="0"/>
    <n v="0"/>
    <n v="0"/>
    <d v="1899-12-30T00:00:00"/>
    <m/>
    <x v="0"/>
    <m/>
    <x v="0"/>
    <x v="0"/>
    <x v="0"/>
    <n v="0"/>
    <n v="0"/>
    <n v="0"/>
    <n v="0"/>
    <m/>
    <m/>
    <m/>
    <x v="0"/>
    <m/>
    <m/>
    <m/>
    <m/>
    <s v="L"/>
    <m/>
    <s v="OC"/>
    <m/>
    <s v="15-0517-00-572606-0-E"/>
    <m/>
    <n v="17626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6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6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9"/>
    <n v="0"/>
    <n v="0"/>
    <n v="0"/>
    <n v="0"/>
    <n v="0"/>
    <d v="1899-12-30T00:00:00"/>
    <m/>
    <x v="0"/>
    <m/>
    <x v="0"/>
    <x v="0"/>
    <x v="0"/>
    <n v="0"/>
    <n v="0"/>
    <n v="0"/>
    <n v="0"/>
    <m/>
    <m/>
    <m/>
    <x v="0"/>
    <m/>
    <m/>
    <m/>
    <m/>
    <s v="L"/>
    <m/>
    <s v="OC"/>
    <m/>
    <s v="15-0517-00-572606-0-E"/>
    <m/>
    <n v="17626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9"/>
    <n v="0"/>
    <n v="0"/>
    <n v="0"/>
    <n v="0"/>
    <n v="0"/>
    <d v="1899-12-30T00:00:00"/>
    <m/>
    <x v="0"/>
    <m/>
    <x v="0"/>
    <x v="0"/>
    <x v="0"/>
    <n v="0"/>
    <n v="0"/>
    <n v="0"/>
    <n v="0"/>
    <m/>
    <m/>
    <m/>
    <x v="0"/>
    <m/>
    <m/>
    <m/>
    <m/>
    <s v="L"/>
    <m/>
    <s v="OC"/>
    <m/>
    <s v="15-0517-00-572606-0-E"/>
    <m/>
    <n v="17626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
    <n v="0"/>
    <n v="0"/>
    <n v="0"/>
    <n v="0"/>
    <n v="0"/>
    <d v="1899-12-30T00:00:00"/>
    <m/>
    <x v="0"/>
    <m/>
    <x v="0"/>
    <x v="0"/>
    <x v="0"/>
    <n v="0"/>
    <n v="0"/>
    <n v="0"/>
    <n v="0"/>
    <m/>
    <m/>
    <m/>
    <x v="0"/>
    <m/>
    <m/>
    <m/>
    <m/>
    <s v="L"/>
    <m/>
    <s v="OC"/>
    <m/>
    <s v="15-0517-00-572606-0-E"/>
    <m/>
    <n v="17626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6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6"/>
    <n v="0"/>
    <n v="0"/>
    <n v="0"/>
    <n v="0"/>
    <n v="0"/>
    <d v="1899-12-30T00:00:00"/>
    <m/>
    <x v="0"/>
    <m/>
    <x v="0"/>
    <x v="0"/>
    <x v="0"/>
    <n v="0"/>
    <n v="0"/>
    <n v="0"/>
    <n v="0"/>
    <m/>
    <m/>
    <m/>
    <x v="0"/>
    <m/>
    <m/>
    <m/>
    <m/>
    <s v="L"/>
    <m/>
    <s v="OC"/>
    <m/>
    <s v="15-0517-00-572606-0-E"/>
    <m/>
    <n v="17626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6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50"/>
    <n v="0"/>
    <n v="0"/>
    <n v="0"/>
    <n v="0"/>
    <n v="0"/>
    <d v="1899-12-30T00:00:00"/>
    <m/>
    <x v="0"/>
    <m/>
    <x v="0"/>
    <x v="0"/>
    <x v="0"/>
    <n v="0"/>
    <n v="0"/>
    <n v="0"/>
    <n v="0"/>
    <m/>
    <m/>
    <m/>
    <x v="0"/>
    <m/>
    <m/>
    <m/>
    <m/>
    <s v="L"/>
    <m/>
    <s v="OC"/>
    <m/>
    <s v="15-0517-00-572606-0-E"/>
    <m/>
    <n v="17627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03"/>
    <m/>
    <m/>
  </r>
  <r>
    <x v="0"/>
    <x v="166"/>
    <x v="0"/>
    <s v="PAGO"/>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
    <n v="0"/>
    <n v="0"/>
    <n v="0"/>
    <n v="0"/>
    <n v="0"/>
    <d v="1899-12-30T00:00:00"/>
    <m/>
    <x v="0"/>
    <m/>
    <x v="0"/>
    <x v="0"/>
    <x v="0"/>
    <n v="0"/>
    <n v="0"/>
    <n v="0"/>
    <n v="0"/>
    <m/>
    <m/>
    <m/>
    <x v="0"/>
    <m/>
    <m/>
    <m/>
    <m/>
    <s v="L"/>
    <m/>
    <s v="OC"/>
    <m/>
    <s v="15-0517-00-572606-0-E"/>
    <m/>
    <n v="17627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27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27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27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4"/>
    <n v="0"/>
    <n v="0"/>
    <n v="0"/>
    <n v="0"/>
    <n v="0"/>
    <d v="1899-12-30T00:00:00"/>
    <m/>
    <x v="0"/>
    <m/>
    <x v="0"/>
    <x v="0"/>
    <x v="0"/>
    <n v="0"/>
    <n v="0"/>
    <n v="0"/>
    <n v="0"/>
    <m/>
    <m/>
    <m/>
    <x v="0"/>
    <m/>
    <m/>
    <m/>
    <m/>
    <s v="L"/>
    <m/>
    <s v="OC"/>
    <m/>
    <s v="15-0517-00-572606-0-E"/>
    <m/>
    <n v="17627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7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27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7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7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7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
    <n v="0"/>
    <n v="0"/>
    <n v="0"/>
    <n v="0"/>
    <n v="0"/>
    <d v="1899-12-30T00:00:00"/>
    <m/>
    <x v="0"/>
    <m/>
    <x v="0"/>
    <x v="0"/>
    <x v="0"/>
    <n v="0"/>
    <n v="0"/>
    <n v="0"/>
    <n v="0"/>
    <m/>
    <m/>
    <m/>
    <x v="0"/>
    <m/>
    <m/>
    <m/>
    <m/>
    <s v="L"/>
    <m/>
    <s v="OC"/>
    <m/>
    <s v="15-0517-00-572606-0-E"/>
    <m/>
    <n v="17627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7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750"/>
    <n v="0"/>
    <n v="0"/>
    <n v="0"/>
    <n v="0"/>
    <n v="0"/>
    <d v="1899-12-30T00:00:00"/>
    <m/>
    <x v="0"/>
    <m/>
    <x v="0"/>
    <x v="0"/>
    <x v="0"/>
    <n v="0"/>
    <n v="0"/>
    <n v="0"/>
    <n v="0"/>
    <m/>
    <m/>
    <m/>
    <x v="0"/>
    <m/>
    <m/>
    <m/>
    <m/>
    <s v="L"/>
    <m/>
    <s v="OC"/>
    <m/>
    <s v="15-0517-00-572606-0-E"/>
    <m/>
    <n v="17627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500"/>
    <n v="0"/>
    <n v="0"/>
    <n v="0"/>
    <n v="0"/>
    <n v="0"/>
    <d v="1899-12-30T00:00:00"/>
    <m/>
    <x v="0"/>
    <m/>
    <x v="0"/>
    <x v="0"/>
    <x v="0"/>
    <n v="0"/>
    <n v="0"/>
    <n v="0"/>
    <n v="0"/>
    <m/>
    <m/>
    <m/>
    <x v="0"/>
    <m/>
    <m/>
    <m/>
    <m/>
    <s v="L"/>
    <m/>
    <s v="OC"/>
    <m/>
    <s v="15-0517-00-572606-0-E"/>
    <m/>
    <n v="17627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763"/>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64"/>
    <m/>
    <m/>
  </r>
  <r>
    <x v="0"/>
    <x v="166"/>
    <x v="0"/>
    <s v="COTIZACION"/>
    <m/>
    <m/>
    <s v="CO42-CRISTHIAN VILLEGAS"/>
    <x v="32"/>
    <e v="#N/A"/>
    <x v="10"/>
    <x v="19"/>
    <x v="161"/>
    <m/>
    <m/>
    <x v="0"/>
    <m/>
    <x v="171"/>
    <m/>
    <x v="48"/>
    <x v="18"/>
    <x v="10"/>
    <x v="2"/>
    <x v="0"/>
    <x v="14"/>
    <x v="5"/>
    <x v="54"/>
    <x v="0"/>
    <x v="1"/>
    <x v="6"/>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65"/>
    <m/>
    <m/>
  </r>
  <r>
    <x v="0"/>
    <x v="166"/>
    <x v="0"/>
    <s v="COTIZACION"/>
    <m/>
    <m/>
    <s v="CO42-CRISTHIAN VILLEGAS"/>
    <x v="32"/>
    <e v="#N/A"/>
    <x v="10"/>
    <x v="19"/>
    <x v="161"/>
    <m/>
    <m/>
    <x v="0"/>
    <m/>
    <x v="171"/>
    <m/>
    <x v="48"/>
    <x v="18"/>
    <x v="10"/>
    <x v="2"/>
    <x v="0"/>
    <x v="14"/>
    <x v="5"/>
    <x v="54"/>
    <x v="0"/>
    <x v="7"/>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66"/>
    <m/>
    <m/>
  </r>
  <r>
    <x v="0"/>
    <x v="166"/>
    <x v="0"/>
    <s v="COTIZACION"/>
    <m/>
    <m/>
    <s v="CO42-CRISTHIAN VILLEGAS"/>
    <x v="32"/>
    <e v="#N/A"/>
    <x v="10"/>
    <x v="19"/>
    <x v="161"/>
    <m/>
    <m/>
    <x v="0"/>
    <m/>
    <x v="171"/>
    <m/>
    <x v="48"/>
    <x v="18"/>
    <x v="10"/>
    <x v="2"/>
    <x v="0"/>
    <x v="14"/>
    <x v="5"/>
    <x v="54"/>
    <x v="0"/>
    <x v="7"/>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7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0"/>
    <d v="1899-12-30T00:00:00"/>
    <m/>
    <x v="0"/>
    <m/>
    <x v="0"/>
    <x v="0"/>
    <x v="0"/>
    <n v="0"/>
    <n v="0"/>
    <n v="0"/>
    <n v="0"/>
    <m/>
    <m/>
    <m/>
    <x v="0"/>
    <m/>
    <m/>
    <m/>
    <m/>
    <s v="L"/>
    <m/>
    <s v="OC"/>
    <m/>
    <s v="15-0517-00-572606-0-E"/>
    <m/>
    <n v="17627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7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7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0"/>
    <d v="1899-12-30T00:00:00"/>
    <m/>
    <x v="0"/>
    <m/>
    <x v="0"/>
    <x v="0"/>
    <x v="0"/>
    <n v="0"/>
    <n v="0"/>
    <n v="0"/>
    <n v="0"/>
    <m/>
    <m/>
    <m/>
    <x v="0"/>
    <m/>
    <m/>
    <m/>
    <m/>
    <s v="L"/>
    <m/>
    <s v="OC"/>
    <m/>
    <s v="15-0517-00-572606-0-E"/>
    <m/>
    <n v="17627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7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7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7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27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
    <n v="0"/>
    <n v="0"/>
    <n v="0"/>
    <n v="0"/>
    <n v="0"/>
    <d v="1899-12-30T00:00:00"/>
    <m/>
    <x v="0"/>
    <m/>
    <x v="0"/>
    <x v="0"/>
    <x v="0"/>
    <n v="0"/>
    <n v="0"/>
    <n v="0"/>
    <n v="0"/>
    <m/>
    <m/>
    <m/>
    <x v="0"/>
    <m/>
    <m/>
    <m/>
    <m/>
    <s v="L"/>
    <m/>
    <s v="OC"/>
    <m/>
    <s v="15-0517-00-572606-0-E"/>
    <m/>
    <n v="17627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6"/>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08"/>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09"/>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1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13"/>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17"/>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18"/>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19"/>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2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22"/>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23"/>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27"/>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28"/>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29"/>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32"/>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33"/>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34"/>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35"/>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36"/>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44"/>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45"/>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46"/>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47"/>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49"/>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52"/>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3"/>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4"/>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5"/>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6"/>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7"/>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8"/>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6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63"/>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64"/>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65"/>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7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73"/>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76"/>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77"/>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78"/>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79"/>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1"/>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2"/>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86"/>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7"/>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8"/>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9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91"/>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92"/>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28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8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
    <n v="0"/>
    <n v="0"/>
    <n v="0"/>
    <n v="0"/>
    <n v="0"/>
    <d v="1899-12-30T00:00:00"/>
    <m/>
    <x v="0"/>
    <m/>
    <x v="0"/>
    <x v="0"/>
    <x v="0"/>
    <n v="0"/>
    <n v="0"/>
    <n v="0"/>
    <n v="0"/>
    <m/>
    <m/>
    <m/>
    <x v="0"/>
    <m/>
    <m/>
    <m/>
    <m/>
    <s v="L"/>
    <m/>
    <s v="OC"/>
    <m/>
    <s v="15-0517-00-572606-0-E"/>
    <m/>
    <n v="17628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28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8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8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8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9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0"/>
    <n v="0"/>
    <n v="0"/>
    <n v="0"/>
    <n v="0"/>
    <n v="0"/>
    <d v="1899-12-30T00:00:00"/>
    <m/>
    <x v="0"/>
    <m/>
    <x v="0"/>
    <x v="0"/>
    <x v="0"/>
    <n v="0"/>
    <n v="0"/>
    <n v="0"/>
    <n v="0"/>
    <m/>
    <m/>
    <m/>
    <x v="0"/>
    <m/>
    <m/>
    <m/>
    <m/>
    <s v="L"/>
    <m/>
    <s v="OC"/>
    <m/>
    <s v="15-0517-00-572606-0-E"/>
    <m/>
    <n v="17629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5"/>
    <n v="0"/>
    <n v="0"/>
    <n v="0"/>
    <n v="0"/>
    <n v="0"/>
    <d v="1899-12-30T00:00:00"/>
    <m/>
    <x v="0"/>
    <m/>
    <x v="0"/>
    <x v="0"/>
    <x v="0"/>
    <n v="0"/>
    <n v="0"/>
    <n v="0"/>
    <n v="0"/>
    <m/>
    <m/>
    <m/>
    <x v="0"/>
    <m/>
    <m/>
    <m/>
    <m/>
    <s v="L"/>
    <m/>
    <s v="OC"/>
    <m/>
    <s v="15-0517-00-572606-0-E"/>
    <m/>
    <n v="17629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9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
    <n v="0"/>
    <n v="0"/>
    <n v="0"/>
    <n v="0"/>
    <n v="0"/>
    <d v="1899-12-30T00:00:00"/>
    <m/>
    <x v="0"/>
    <m/>
    <x v="0"/>
    <x v="0"/>
    <x v="0"/>
    <n v="0"/>
    <n v="0"/>
    <n v="0"/>
    <n v="0"/>
    <m/>
    <m/>
    <m/>
    <x v="0"/>
    <m/>
    <m/>
    <m/>
    <m/>
    <s v="L"/>
    <m/>
    <s v="OC"/>
    <m/>
    <s v="15-0517-00-572606-0-E"/>
    <m/>
    <n v="17629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0"/>
    <d v="1899-12-30T00:00:00"/>
    <m/>
    <x v="0"/>
    <m/>
    <x v="0"/>
    <x v="0"/>
    <x v="0"/>
    <n v="0"/>
    <n v="0"/>
    <n v="0"/>
    <n v="0"/>
    <m/>
    <m/>
    <m/>
    <x v="0"/>
    <m/>
    <m/>
    <m/>
    <m/>
    <s v="L"/>
    <m/>
    <s v="OC"/>
    <m/>
    <s v="15-0517-00-572606-0-E"/>
    <m/>
    <n v="17629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50"/>
    <n v="0"/>
    <n v="0"/>
    <n v="0"/>
    <n v="0"/>
    <n v="0"/>
    <d v="1899-12-30T00:00:00"/>
    <m/>
    <x v="0"/>
    <m/>
    <x v="0"/>
    <x v="0"/>
    <x v="0"/>
    <n v="0"/>
    <n v="0"/>
    <n v="0"/>
    <n v="0"/>
    <m/>
    <m/>
    <m/>
    <x v="0"/>
    <m/>
    <m/>
    <m/>
    <m/>
    <s v="L"/>
    <m/>
    <s v="OC"/>
    <m/>
    <s v="15-0517-00-572606-0-E"/>
    <m/>
    <n v="17629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0"/>
    <d v="1899-12-30T00:00:00"/>
    <m/>
    <x v="0"/>
    <m/>
    <x v="0"/>
    <x v="0"/>
    <x v="0"/>
    <n v="0"/>
    <n v="0"/>
    <n v="0"/>
    <n v="0"/>
    <m/>
    <m/>
    <m/>
    <x v="0"/>
    <m/>
    <m/>
    <m/>
    <m/>
    <s v="L"/>
    <m/>
    <s v="OC"/>
    <m/>
    <s v="15-0517-00-572606-0-E"/>
    <m/>
    <n v="17629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29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0"/>
    <d v="1899-12-30T00:00:00"/>
    <m/>
    <x v="0"/>
    <m/>
    <x v="0"/>
    <x v="0"/>
    <x v="0"/>
    <n v="0"/>
    <n v="0"/>
    <n v="0"/>
    <n v="0"/>
    <m/>
    <m/>
    <m/>
    <x v="0"/>
    <m/>
    <m/>
    <m/>
    <m/>
    <s v="L"/>
    <m/>
    <s v="OC"/>
    <m/>
    <s v="15-0517-00-572606-0-E"/>
    <m/>
    <n v="17629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0"/>
    <d v="1899-12-30T00:00:00"/>
    <m/>
    <x v="0"/>
    <m/>
    <x v="0"/>
    <x v="0"/>
    <x v="0"/>
    <n v="0"/>
    <n v="0"/>
    <n v="0"/>
    <n v="0"/>
    <m/>
    <m/>
    <m/>
    <x v="0"/>
    <m/>
    <m/>
    <m/>
    <m/>
    <s v="L"/>
    <m/>
    <s v="OC"/>
    <m/>
    <s v="15-0517-00-572606-0-E"/>
    <m/>
    <n v="17629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29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29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29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0"/>
    <n v="0"/>
    <n v="0"/>
    <n v="0"/>
    <n v="0"/>
    <n v="0"/>
    <d v="1899-12-30T00:00:00"/>
    <m/>
    <x v="0"/>
    <m/>
    <x v="0"/>
    <x v="0"/>
    <x v="0"/>
    <n v="0"/>
    <n v="0"/>
    <n v="0"/>
    <n v="0"/>
    <m/>
    <m/>
    <m/>
    <x v="0"/>
    <m/>
    <m/>
    <m/>
    <m/>
    <s v="L"/>
    <m/>
    <s v="OC"/>
    <m/>
    <s v="15-0517-00-572606-0-E"/>
    <m/>
    <n v="17629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0"/>
    <d v="1899-12-30T00:00:00"/>
    <m/>
    <x v="0"/>
    <m/>
    <x v="0"/>
    <x v="0"/>
    <x v="0"/>
    <n v="0"/>
    <n v="0"/>
    <n v="0"/>
    <n v="0"/>
    <m/>
    <m/>
    <m/>
    <x v="0"/>
    <m/>
    <m/>
    <m/>
    <m/>
    <s v="L"/>
    <m/>
    <s v="OC"/>
    <m/>
    <s v="15-0517-00-572606-0-E"/>
    <m/>
    <n v="17629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9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9"/>
    <n v="0"/>
    <n v="0"/>
    <n v="0"/>
    <n v="0"/>
    <n v="0"/>
    <d v="1899-12-30T00:00:00"/>
    <m/>
    <x v="0"/>
    <m/>
    <x v="0"/>
    <x v="0"/>
    <x v="0"/>
    <n v="0"/>
    <n v="0"/>
    <n v="0"/>
    <n v="0"/>
    <m/>
    <m/>
    <m/>
    <x v="0"/>
    <m/>
    <m/>
    <m/>
    <m/>
    <s v="L"/>
    <m/>
    <s v="OC"/>
    <m/>
    <s v="15-0517-00-572606-0-E"/>
    <m/>
    <n v="17629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640"/>
    <n v="0"/>
    <n v="0"/>
    <n v="0"/>
    <n v="0"/>
    <n v="0"/>
    <d v="1899-12-30T00:00:00"/>
    <m/>
    <x v="0"/>
    <m/>
    <x v="0"/>
    <x v="0"/>
    <x v="0"/>
    <n v="0"/>
    <n v="0"/>
    <n v="0"/>
    <n v="0"/>
    <m/>
    <m/>
    <m/>
    <x v="0"/>
    <m/>
    <m/>
    <m/>
    <m/>
    <s v="L"/>
    <m/>
    <s v="OC"/>
    <m/>
    <s v="15-0517-00-572606-0-E"/>
    <m/>
    <n v="17629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9"/>
    <n v="0"/>
    <n v="0"/>
    <n v="0"/>
    <n v="0"/>
    <n v="0"/>
    <d v="1899-12-30T00:00:00"/>
    <m/>
    <x v="0"/>
    <m/>
    <x v="0"/>
    <x v="0"/>
    <x v="0"/>
    <n v="0"/>
    <n v="0"/>
    <n v="0"/>
    <n v="0"/>
    <m/>
    <m/>
    <m/>
    <x v="0"/>
    <m/>
    <m/>
    <m/>
    <m/>
    <s v="L"/>
    <m/>
    <s v="OC"/>
    <m/>
    <s v="15-0517-00-572606-0-E"/>
    <m/>
    <n v="17629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8"/>
    <n v="0"/>
    <n v="0"/>
    <n v="0"/>
    <n v="0"/>
    <n v="0"/>
    <d v="1899-12-30T00:00:00"/>
    <m/>
    <x v="0"/>
    <m/>
    <x v="0"/>
    <x v="0"/>
    <x v="0"/>
    <n v="0"/>
    <n v="0"/>
    <n v="0"/>
    <n v="0"/>
    <m/>
    <m/>
    <m/>
    <x v="0"/>
    <m/>
    <m/>
    <m/>
    <m/>
    <s v="L"/>
    <m/>
    <s v="OC"/>
    <m/>
    <s v="15-0517-00-572606-0-E"/>
    <m/>
    <n v="17629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6"/>
    <n v="0"/>
    <n v="0"/>
    <n v="0"/>
    <n v="0"/>
    <n v="0"/>
    <d v="1899-12-30T00:00:00"/>
    <m/>
    <x v="0"/>
    <m/>
    <x v="0"/>
    <x v="0"/>
    <x v="0"/>
    <n v="0"/>
    <n v="0"/>
    <n v="0"/>
    <n v="0"/>
    <m/>
    <m/>
    <m/>
    <x v="0"/>
    <m/>
    <m/>
    <m/>
    <m/>
    <s v="L"/>
    <m/>
    <s v="OC"/>
    <m/>
    <s v="15-0517-00-572606-0-E"/>
    <m/>
    <n v="17629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90"/>
    <n v="0"/>
    <n v="0"/>
    <n v="0"/>
    <n v="0"/>
    <n v="0"/>
    <d v="1899-12-30T00:00:00"/>
    <m/>
    <x v="0"/>
    <m/>
    <x v="0"/>
    <x v="0"/>
    <x v="0"/>
    <n v="0"/>
    <n v="0"/>
    <n v="0"/>
    <n v="0"/>
    <m/>
    <m/>
    <m/>
    <x v="0"/>
    <m/>
    <m/>
    <m/>
    <m/>
    <s v="L"/>
    <m/>
    <s v="OC"/>
    <m/>
    <s v="15-0517-00-572606-0-E"/>
    <m/>
    <n v="17629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90"/>
    <n v="0"/>
    <n v="0"/>
    <n v="0"/>
    <n v="0"/>
    <n v="0"/>
    <d v="1899-12-30T00:00:00"/>
    <m/>
    <x v="0"/>
    <m/>
    <x v="0"/>
    <x v="0"/>
    <x v="0"/>
    <n v="0"/>
    <n v="0"/>
    <n v="0"/>
    <n v="0"/>
    <m/>
    <m/>
    <m/>
    <x v="0"/>
    <m/>
    <m/>
    <m/>
    <m/>
    <s v="L"/>
    <m/>
    <s v="OC"/>
    <m/>
    <s v="15-0517-00-572606-0-E"/>
    <m/>
    <n v="17629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
    <n v="0"/>
    <n v="0"/>
    <n v="0"/>
    <n v="0"/>
    <n v="0"/>
    <d v="1899-12-30T00:00:00"/>
    <m/>
    <x v="0"/>
    <m/>
    <x v="0"/>
    <x v="0"/>
    <x v="0"/>
    <n v="0"/>
    <n v="0"/>
    <n v="0"/>
    <n v="0"/>
    <m/>
    <m/>
    <m/>
    <x v="0"/>
    <m/>
    <m/>
    <m/>
    <m/>
    <s v="L"/>
    <m/>
    <s v="OC"/>
    <m/>
    <s v="15-0517-00-572606-0-E"/>
    <m/>
    <n v="17629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4"/>
    <n v="0"/>
    <n v="0"/>
    <n v="0"/>
    <n v="0"/>
    <n v="0"/>
    <d v="1899-12-30T00:00:00"/>
    <m/>
    <x v="0"/>
    <m/>
    <x v="0"/>
    <x v="0"/>
    <x v="0"/>
    <n v="0"/>
    <n v="0"/>
    <n v="0"/>
    <n v="0"/>
    <m/>
    <m/>
    <m/>
    <x v="0"/>
    <m/>
    <m/>
    <m/>
    <m/>
    <s v="L"/>
    <m/>
    <s v="OC"/>
    <m/>
    <s v="15-0517-00-572606-0-E"/>
    <m/>
    <n v="17629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29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29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29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9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29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0"/>
    <d v="1899-12-30T00:00:00"/>
    <m/>
    <x v="0"/>
    <m/>
    <x v="0"/>
    <x v="0"/>
    <x v="0"/>
    <n v="0"/>
    <n v="0"/>
    <n v="0"/>
    <n v="0"/>
    <m/>
    <m/>
    <m/>
    <x v="0"/>
    <m/>
    <m/>
    <m/>
    <m/>
    <s v="L"/>
    <m/>
    <s v="OC"/>
    <m/>
    <s v="15-0517-00-572606-0-E"/>
    <m/>
    <n v="17629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0"/>
    <n v="0"/>
    <n v="0"/>
    <n v="0"/>
    <n v="0"/>
    <n v="0"/>
    <d v="1899-12-30T00:00:00"/>
    <m/>
    <x v="0"/>
    <m/>
    <x v="0"/>
    <x v="0"/>
    <x v="0"/>
    <n v="0"/>
    <n v="0"/>
    <n v="0"/>
    <n v="0"/>
    <m/>
    <m/>
    <m/>
    <x v="0"/>
    <m/>
    <m/>
    <m/>
    <m/>
    <s v="L"/>
    <m/>
    <s v="OC"/>
    <m/>
    <s v="15-0517-00-572606-0-E"/>
    <m/>
    <n v="17629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0"/>
    <d v="1899-12-30T00:00:00"/>
    <m/>
    <x v="0"/>
    <m/>
    <x v="0"/>
    <x v="0"/>
    <x v="0"/>
    <n v="0"/>
    <n v="0"/>
    <n v="0"/>
    <n v="0"/>
    <m/>
    <m/>
    <m/>
    <x v="0"/>
    <m/>
    <m/>
    <m/>
    <m/>
    <s v="L"/>
    <m/>
    <s v="OC"/>
    <m/>
    <s v="15-0517-00-572606-0-E"/>
    <m/>
    <n v="17629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0"/>
    <n v="0"/>
    <n v="0"/>
    <n v="0"/>
    <n v="0"/>
    <n v="0"/>
    <d v="1899-12-30T00:00:00"/>
    <m/>
    <x v="0"/>
    <m/>
    <x v="0"/>
    <x v="0"/>
    <x v="0"/>
    <n v="0"/>
    <n v="0"/>
    <n v="0"/>
    <n v="0"/>
    <m/>
    <m/>
    <m/>
    <x v="0"/>
    <m/>
    <m/>
    <m/>
    <m/>
    <s v="L"/>
    <m/>
    <s v="OC"/>
    <m/>
    <s v="15-0517-00-572606-0-E"/>
    <m/>
    <n v="17629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0"/>
    <d v="1899-12-30T00:00:00"/>
    <m/>
    <x v="0"/>
    <m/>
    <x v="0"/>
    <x v="0"/>
    <x v="0"/>
    <n v="0"/>
    <n v="0"/>
    <n v="0"/>
    <n v="0"/>
    <m/>
    <m/>
    <m/>
    <x v="0"/>
    <m/>
    <m/>
    <m/>
    <m/>
    <s v="L"/>
    <m/>
    <s v="OC"/>
    <m/>
    <s v="15-0517-00-572606-0-E"/>
    <m/>
    <n v="17629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0"/>
    <d v="1899-12-30T00:00:00"/>
    <m/>
    <x v="0"/>
    <m/>
    <x v="0"/>
    <x v="0"/>
    <x v="0"/>
    <n v="0"/>
    <n v="0"/>
    <n v="0"/>
    <n v="0"/>
    <m/>
    <m/>
    <m/>
    <x v="0"/>
    <m/>
    <m/>
    <m/>
    <m/>
    <s v="L"/>
    <m/>
    <s v="OC"/>
    <m/>
    <s v="15-0517-00-572606-0-E"/>
    <m/>
    <n v="17629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0"/>
    <n v="0"/>
    <n v="0"/>
    <n v="0"/>
    <n v="0"/>
    <n v="0"/>
    <d v="1899-12-30T00:00:00"/>
    <m/>
    <x v="0"/>
    <m/>
    <x v="0"/>
    <x v="0"/>
    <x v="0"/>
    <n v="0"/>
    <n v="0"/>
    <n v="0"/>
    <n v="0"/>
    <m/>
    <m/>
    <m/>
    <x v="0"/>
    <m/>
    <m/>
    <m/>
    <m/>
    <s v="L"/>
    <m/>
    <s v="OC"/>
    <m/>
    <s v="15-0517-00-572606-0-E"/>
    <m/>
    <n v="17629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29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0"/>
    <n v="0"/>
    <n v="0"/>
    <n v="0"/>
    <n v="0"/>
    <n v="0"/>
    <d v="1899-12-30T00:00:00"/>
    <m/>
    <x v="0"/>
    <m/>
    <x v="0"/>
    <x v="0"/>
    <x v="0"/>
    <n v="0"/>
    <n v="0"/>
    <n v="0"/>
    <n v="0"/>
    <m/>
    <m/>
    <m/>
    <x v="0"/>
    <m/>
    <m/>
    <m/>
    <m/>
    <s v="L"/>
    <m/>
    <s v="OC"/>
    <m/>
    <s v="15-0517-00-572606-0-E"/>
    <m/>
    <n v="17629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
    <n v="0"/>
    <n v="0"/>
    <n v="0"/>
    <n v="0"/>
    <n v="0"/>
    <d v="1899-12-30T00:00:00"/>
    <m/>
    <x v="0"/>
    <m/>
    <x v="0"/>
    <x v="0"/>
    <x v="0"/>
    <n v="0"/>
    <n v="0"/>
    <n v="0"/>
    <n v="0"/>
    <m/>
    <m/>
    <m/>
    <x v="0"/>
    <m/>
    <m/>
    <m/>
    <m/>
    <s v="L"/>
    <m/>
    <s v="OC"/>
    <m/>
    <s v="15-0517-00-572606-0-E"/>
    <m/>
    <n v="17629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29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9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29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
    <n v="0"/>
    <n v="0"/>
    <n v="0"/>
    <n v="0"/>
    <n v="0"/>
    <d v="1899-12-30T00:00:00"/>
    <m/>
    <x v="0"/>
    <m/>
    <x v="0"/>
    <x v="0"/>
    <x v="0"/>
    <n v="0"/>
    <n v="0"/>
    <n v="0"/>
    <n v="0"/>
    <m/>
    <m/>
    <m/>
    <x v="0"/>
    <m/>
    <m/>
    <m/>
    <m/>
    <s v="L"/>
    <m/>
    <s v="OC"/>
    <m/>
    <s v="15-0517-00-572606-0-E"/>
    <m/>
    <n v="17629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29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29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
    <n v="0"/>
    <n v="0"/>
    <n v="0"/>
    <n v="0"/>
    <n v="0"/>
    <d v="1899-12-30T00:00:00"/>
    <m/>
    <x v="0"/>
    <m/>
    <x v="0"/>
    <x v="0"/>
    <x v="0"/>
    <n v="0"/>
    <n v="0"/>
    <n v="0"/>
    <n v="0"/>
    <m/>
    <m/>
    <m/>
    <x v="0"/>
    <m/>
    <m/>
    <m/>
    <m/>
    <s v="L"/>
    <m/>
    <s v="OC"/>
    <m/>
    <s v="15-0517-00-572606-0-E"/>
    <m/>
    <n v="17629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29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29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29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0"/>
    <n v="0"/>
    <n v="0"/>
    <n v="0"/>
    <n v="0"/>
    <n v="0"/>
    <d v="1899-12-30T00:00:00"/>
    <m/>
    <x v="0"/>
    <m/>
    <x v="0"/>
    <x v="0"/>
    <x v="0"/>
    <n v="0"/>
    <n v="0"/>
    <n v="0"/>
    <n v="0"/>
    <m/>
    <m/>
    <m/>
    <x v="0"/>
    <m/>
    <m/>
    <m/>
    <m/>
    <s v="L"/>
    <m/>
    <s v="OC"/>
    <m/>
    <s v="15-0517-00-572606-0-E"/>
    <m/>
    <n v="17630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60"/>
    <n v="0"/>
    <n v="0"/>
    <n v="0"/>
    <n v="0"/>
    <n v="0"/>
    <d v="1899-12-30T00:00:00"/>
    <m/>
    <x v="0"/>
    <m/>
    <x v="0"/>
    <x v="0"/>
    <x v="0"/>
    <n v="0"/>
    <n v="0"/>
    <n v="0"/>
    <n v="0"/>
    <m/>
    <m/>
    <m/>
    <x v="0"/>
    <m/>
    <m/>
    <m/>
    <m/>
    <s v="L"/>
    <m/>
    <s v="OC"/>
    <m/>
    <s v="15-0517-00-572606-0-E"/>
    <m/>
    <n v="17630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0"/>
    <n v="0"/>
    <n v="0"/>
    <n v="0"/>
    <n v="0"/>
    <n v="0"/>
    <d v="1899-12-30T00:00:00"/>
    <m/>
    <x v="0"/>
    <m/>
    <x v="0"/>
    <x v="0"/>
    <x v="0"/>
    <n v="0"/>
    <n v="0"/>
    <n v="0"/>
    <n v="0"/>
    <m/>
    <m/>
    <m/>
    <x v="0"/>
    <m/>
    <m/>
    <m/>
    <m/>
    <s v="L"/>
    <m/>
    <s v="OC"/>
    <m/>
    <s v="15-0517-00-572606-0-E"/>
    <m/>
    <n v="17630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0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30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
    <n v="0"/>
    <n v="0"/>
    <n v="0"/>
    <n v="0"/>
    <n v="0"/>
    <d v="1899-12-30T00:00:00"/>
    <m/>
    <x v="0"/>
    <m/>
    <x v="0"/>
    <x v="0"/>
    <x v="0"/>
    <n v="0"/>
    <n v="0"/>
    <n v="0"/>
    <n v="0"/>
    <m/>
    <m/>
    <m/>
    <x v="0"/>
    <m/>
    <m/>
    <m/>
    <m/>
    <s v="L"/>
    <m/>
    <s v="OC"/>
    <m/>
    <s v="15-0517-00-572606-0-E"/>
    <m/>
    <n v="17630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30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2"/>
    <n v="0"/>
    <n v="0"/>
    <x v="48"/>
    <x v="18"/>
    <x v="2"/>
    <n v="0"/>
    <x v="18"/>
    <n v="0"/>
    <m/>
    <m/>
    <m/>
    <n v="0"/>
    <n v="0"/>
    <n v="0"/>
    <n v="0"/>
    <n v="0"/>
    <d v="1899-12-30T00:00:00"/>
    <m/>
    <x v="0"/>
    <m/>
    <x v="0"/>
    <x v="0"/>
    <x v="0"/>
    <n v="0"/>
    <n v="0"/>
    <n v="0"/>
    <n v="0"/>
    <m/>
    <m/>
    <m/>
    <x v="0"/>
    <m/>
    <m/>
    <m/>
    <m/>
    <s v="L"/>
    <m/>
    <s v="OC"/>
    <m/>
    <s v="15-0517-00-572606-0-E"/>
    <m/>
    <n v="17630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9"/>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3060"/>
    <m/>
    <m/>
  </r>
  <r>
    <x v="0"/>
    <x v="166"/>
    <x v="0"/>
    <s v="COTIZACION"/>
    <m/>
    <m/>
    <s v="CO42-CRISTHIAN VILLEGAS"/>
    <x v="32"/>
    <e v="#N/A"/>
    <x v="10"/>
    <x v="19"/>
    <x v="161"/>
    <m/>
    <m/>
    <x v="0"/>
    <m/>
    <x v="171"/>
    <m/>
    <x v="48"/>
    <x v="18"/>
    <x v="10"/>
    <x v="2"/>
    <x v="0"/>
    <x v="14"/>
    <x v="5"/>
    <x v="54"/>
    <x v="0"/>
    <x v="1"/>
    <x v="1"/>
    <x v="22"/>
    <x v="7"/>
    <x v="3"/>
    <m/>
    <x v="9"/>
    <x v="5"/>
    <x v="9"/>
    <x v="18"/>
    <x v="9"/>
    <m/>
    <x v="158"/>
    <x v="4"/>
    <x v="16"/>
    <x v="0"/>
    <m/>
    <x v="5"/>
    <m/>
    <x v="4"/>
    <x v="4"/>
    <s v="COLQUIRI"/>
    <m/>
    <m/>
    <x v="171"/>
    <n v="0"/>
    <n v="0"/>
    <x v="48"/>
    <x v="18"/>
    <x v="2"/>
    <n v="0"/>
    <x v="18"/>
    <n v="0"/>
    <m/>
    <m/>
    <m/>
    <n v="0"/>
    <n v="0"/>
    <n v="0"/>
    <n v="0"/>
    <n v="0"/>
    <d v="1899-12-30T00:00:00"/>
    <m/>
    <x v="0"/>
    <m/>
    <x v="0"/>
    <x v="0"/>
    <x v="0"/>
    <n v="0"/>
    <n v="0"/>
    <n v="0"/>
    <n v="0"/>
    <m/>
    <m/>
    <m/>
    <x v="0"/>
    <m/>
    <m/>
    <m/>
    <m/>
    <s v="L"/>
    <m/>
    <s v="OC"/>
    <m/>
    <s v="15-0517-00-572606-0-E"/>
    <m/>
    <n v="17630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0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0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0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
    <n v="0"/>
    <n v="0"/>
    <n v="0"/>
    <n v="0"/>
    <n v="0"/>
    <d v="1899-12-30T00:00:00"/>
    <m/>
    <x v="0"/>
    <m/>
    <x v="0"/>
    <x v="0"/>
    <x v="0"/>
    <n v="0"/>
    <n v="0"/>
    <n v="0"/>
    <n v="0"/>
    <m/>
    <m/>
    <m/>
    <x v="0"/>
    <m/>
    <m/>
    <m/>
    <m/>
    <s v="L"/>
    <m/>
    <s v="OC"/>
    <m/>
    <s v="15-0517-00-572606-0-E"/>
    <m/>
    <n v="17631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31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31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1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1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6"/>
    <n v="0"/>
    <n v="0"/>
    <n v="0"/>
    <n v="0"/>
    <n v="0"/>
    <d v="1899-12-30T00:00:00"/>
    <m/>
    <x v="0"/>
    <m/>
    <x v="0"/>
    <x v="0"/>
    <x v="0"/>
    <n v="0"/>
    <n v="0"/>
    <n v="0"/>
    <n v="0"/>
    <m/>
    <m/>
    <m/>
    <x v="0"/>
    <m/>
    <m/>
    <m/>
    <m/>
    <s v="L"/>
    <m/>
    <s v="OC"/>
    <m/>
    <s v="15-0517-00-572606-0-E"/>
    <m/>
    <n v="17631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6"/>
    <n v="0"/>
    <n v="0"/>
    <n v="0"/>
    <n v="0"/>
    <n v="0"/>
    <d v="1899-12-30T00:00:00"/>
    <m/>
    <x v="0"/>
    <m/>
    <x v="0"/>
    <x v="0"/>
    <x v="0"/>
    <n v="0"/>
    <n v="0"/>
    <n v="0"/>
    <n v="0"/>
    <m/>
    <m/>
    <m/>
    <x v="0"/>
    <m/>
    <m/>
    <m/>
    <m/>
    <s v="L"/>
    <m/>
    <s v="OC"/>
    <m/>
    <s v="15-0517-00-572606-0-E"/>
    <m/>
    <n v="17631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1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31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96"/>
    <n v="0"/>
    <n v="0"/>
    <n v="0"/>
    <n v="0"/>
    <n v="0"/>
    <d v="1899-12-30T00:00:00"/>
    <m/>
    <x v="0"/>
    <m/>
    <x v="0"/>
    <x v="0"/>
    <x v="0"/>
    <n v="0"/>
    <n v="0"/>
    <n v="0"/>
    <n v="0"/>
    <m/>
    <m/>
    <m/>
    <x v="0"/>
    <m/>
    <m/>
    <m/>
    <m/>
    <s v="L"/>
    <m/>
    <s v="OC"/>
    <m/>
    <s v="15-0517-00-572606-0-E"/>
    <m/>
    <n v="17631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0"/>
    <n v="0"/>
    <n v="0"/>
    <n v="0"/>
    <n v="0"/>
    <n v="0"/>
    <d v="1899-12-30T00:00:00"/>
    <m/>
    <x v="0"/>
    <m/>
    <x v="0"/>
    <x v="0"/>
    <x v="0"/>
    <n v="0"/>
    <n v="0"/>
    <n v="0"/>
    <n v="0"/>
    <m/>
    <m/>
    <m/>
    <x v="0"/>
    <m/>
    <m/>
    <m/>
    <m/>
    <s v="L"/>
    <m/>
    <s v="OC"/>
    <m/>
    <s v="15-0517-00-572606-0-E"/>
    <m/>
    <n v="17631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1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1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1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32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32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32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32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5"/>
    <n v="0"/>
    <n v="0"/>
    <n v="0"/>
    <n v="0"/>
    <n v="0"/>
    <d v="1899-12-30T00:00:00"/>
    <m/>
    <x v="0"/>
    <m/>
    <x v="0"/>
    <x v="0"/>
    <x v="0"/>
    <n v="0"/>
    <n v="0"/>
    <n v="0"/>
    <n v="0"/>
    <m/>
    <m/>
    <m/>
    <x v="0"/>
    <m/>
    <m/>
    <m/>
    <m/>
    <s v="L"/>
    <m/>
    <s v="OC"/>
    <m/>
    <s v="15-0517-00-572606-0-E"/>
    <m/>
    <n v="17632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2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0"/>
    <d v="1899-12-30T00:00:00"/>
    <m/>
    <x v="0"/>
    <m/>
    <x v="0"/>
    <x v="0"/>
    <x v="0"/>
    <n v="0"/>
    <n v="0"/>
    <n v="0"/>
    <n v="0"/>
    <m/>
    <m/>
    <m/>
    <x v="0"/>
    <m/>
    <m/>
    <m/>
    <m/>
    <s v="L"/>
    <m/>
    <s v="OC"/>
    <m/>
    <s v="15-0517-00-572606-0-E"/>
    <m/>
    <n v="17633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8"/>
    <n v="0"/>
    <n v="0"/>
    <n v="0"/>
    <n v="0"/>
    <n v="0"/>
    <d v="1899-12-30T00:00:00"/>
    <m/>
    <x v="0"/>
    <m/>
    <x v="0"/>
    <x v="0"/>
    <x v="0"/>
    <n v="0"/>
    <n v="0"/>
    <n v="0"/>
    <n v="0"/>
    <m/>
    <m/>
    <m/>
    <x v="0"/>
    <m/>
    <m/>
    <m/>
    <m/>
    <s v="L"/>
    <m/>
    <s v="OC"/>
    <m/>
    <s v="15-0517-00-572606-0-E"/>
    <m/>
    <n v="1763391"/>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92"/>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393"/>
    <m/>
    <m/>
  </r>
  <r>
    <x v="0"/>
    <x v="166"/>
    <x v="0"/>
    <s v="COTIZACION"/>
    <m/>
    <m/>
    <s v="CO42-CRISTHIAN VILLEGAS"/>
    <x v="32"/>
    <e v="#N/A"/>
    <x v="10"/>
    <x v="19"/>
    <x v="161"/>
    <m/>
    <m/>
    <x v="0"/>
    <m/>
    <x v="171"/>
    <m/>
    <x v="48"/>
    <x v="18"/>
    <x v="10"/>
    <x v="2"/>
    <x v="0"/>
    <x v="14"/>
    <x v="5"/>
    <x v="54"/>
    <x v="0"/>
    <x v="4"/>
    <x v="3"/>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394"/>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39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3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3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3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4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7"/>
    <n v="0"/>
    <n v="0"/>
    <n v="0"/>
    <n v="0"/>
    <n v="0"/>
    <d v="1899-12-30T00:00:00"/>
    <m/>
    <x v="0"/>
    <m/>
    <x v="0"/>
    <x v="0"/>
    <x v="0"/>
    <n v="0"/>
    <n v="0"/>
    <n v="0"/>
    <n v="0"/>
    <m/>
    <m/>
    <m/>
    <x v="0"/>
    <m/>
    <m/>
    <m/>
    <m/>
    <s v="L"/>
    <m/>
    <s v="OC"/>
    <m/>
    <s v="15-0517-00-572606-0-E"/>
    <m/>
    <n v="17634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50"/>
    <n v="0"/>
    <n v="0"/>
    <n v="0"/>
    <n v="0"/>
    <n v="0"/>
    <d v="1899-12-30T00:00:00"/>
    <m/>
    <x v="0"/>
    <m/>
    <x v="0"/>
    <x v="0"/>
    <x v="0"/>
    <n v="0"/>
    <n v="0"/>
    <n v="0"/>
    <n v="0"/>
    <m/>
    <m/>
    <m/>
    <x v="0"/>
    <m/>
    <m/>
    <m/>
    <m/>
    <s v="L"/>
    <m/>
    <s v="OC"/>
    <m/>
    <s v="15-0517-00-572606-0-E"/>
    <m/>
    <n v="17634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0"/>
    <d v="1899-12-30T00:00:00"/>
    <m/>
    <x v="0"/>
    <m/>
    <x v="0"/>
    <x v="0"/>
    <x v="0"/>
    <n v="0"/>
    <n v="0"/>
    <n v="0"/>
    <n v="0"/>
    <m/>
    <m/>
    <m/>
    <x v="0"/>
    <m/>
    <m/>
    <m/>
    <m/>
    <s v="L"/>
    <m/>
    <s v="OC"/>
    <m/>
    <s v="15-0517-00-572606-0-E"/>
    <m/>
    <n v="17634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
    <n v="0"/>
    <n v="0"/>
    <n v="0"/>
    <n v="0"/>
    <n v="0"/>
    <d v="1899-12-30T00:00:00"/>
    <m/>
    <x v="0"/>
    <m/>
    <x v="0"/>
    <x v="0"/>
    <x v="0"/>
    <n v="0"/>
    <n v="0"/>
    <n v="0"/>
    <n v="0"/>
    <m/>
    <m/>
    <m/>
    <x v="0"/>
    <m/>
    <m/>
    <m/>
    <m/>
    <s v="L"/>
    <m/>
    <s v="OC"/>
    <m/>
    <s v="15-0517-00-572606-0-E"/>
    <m/>
    <n v="17634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4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4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4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
    <n v="0"/>
    <n v="0"/>
    <n v="0"/>
    <n v="0"/>
    <n v="0"/>
    <d v="1899-12-30T00:00:00"/>
    <m/>
    <x v="0"/>
    <m/>
    <x v="0"/>
    <x v="0"/>
    <x v="0"/>
    <n v="0"/>
    <n v="0"/>
    <n v="0"/>
    <n v="0"/>
    <m/>
    <m/>
    <m/>
    <x v="0"/>
    <m/>
    <m/>
    <m/>
    <m/>
    <s v="L"/>
    <m/>
    <s v="OC"/>
    <m/>
    <s v="15-0517-00-572606-0-E"/>
    <m/>
    <n v="17634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5"/>
    <n v="0"/>
    <n v="0"/>
    <n v="0"/>
    <n v="0"/>
    <n v="0"/>
    <d v="1899-12-30T00:00:00"/>
    <m/>
    <x v="0"/>
    <m/>
    <x v="0"/>
    <x v="0"/>
    <x v="0"/>
    <n v="0"/>
    <n v="0"/>
    <n v="0"/>
    <n v="0"/>
    <m/>
    <m/>
    <m/>
    <x v="0"/>
    <m/>
    <m/>
    <m/>
    <m/>
    <s v="L"/>
    <m/>
    <s v="OC"/>
    <m/>
    <s v="15-0517-00-572606-0-E"/>
    <m/>
    <n v="17634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5"/>
    <n v="0"/>
    <n v="0"/>
    <n v="0"/>
    <n v="0"/>
    <n v="0"/>
    <d v="1899-12-30T00:00:00"/>
    <m/>
    <x v="0"/>
    <m/>
    <x v="0"/>
    <x v="0"/>
    <x v="0"/>
    <n v="0"/>
    <n v="0"/>
    <n v="0"/>
    <n v="0"/>
    <m/>
    <m/>
    <m/>
    <x v="0"/>
    <m/>
    <m/>
    <m/>
    <m/>
    <s v="L"/>
    <m/>
    <s v="OC"/>
    <m/>
    <s v="15-0517-00-572606-0-E"/>
    <m/>
    <n v="17634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34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34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
    <n v="0"/>
    <n v="0"/>
    <n v="0"/>
    <n v="0"/>
    <n v="0"/>
    <d v="1899-12-30T00:00:00"/>
    <m/>
    <x v="0"/>
    <m/>
    <x v="0"/>
    <x v="0"/>
    <x v="0"/>
    <n v="0"/>
    <n v="0"/>
    <n v="0"/>
    <n v="0"/>
    <m/>
    <m/>
    <m/>
    <x v="0"/>
    <m/>
    <m/>
    <m/>
    <m/>
    <s v="L"/>
    <m/>
    <s v="OC"/>
    <m/>
    <s v="15-0517-00-572606-0-E"/>
    <m/>
    <n v="17634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00"/>
    <n v="0"/>
    <n v="0"/>
    <n v="0"/>
    <n v="0"/>
    <n v="0"/>
    <d v="1899-12-30T00:00:00"/>
    <m/>
    <x v="0"/>
    <m/>
    <x v="0"/>
    <x v="0"/>
    <x v="0"/>
    <n v="0"/>
    <n v="0"/>
    <n v="0"/>
    <n v="0"/>
    <m/>
    <m/>
    <m/>
    <x v="0"/>
    <m/>
    <m/>
    <m/>
    <m/>
    <s v="L"/>
    <m/>
    <s v="OC"/>
    <m/>
    <s v="15-0517-00-572606-0-E"/>
    <m/>
    <n v="17634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0"/>
    <n v="0"/>
    <n v="0"/>
    <n v="0"/>
    <n v="0"/>
    <n v="0"/>
    <d v="1899-12-30T00:00:00"/>
    <m/>
    <x v="0"/>
    <m/>
    <x v="0"/>
    <x v="0"/>
    <x v="0"/>
    <n v="0"/>
    <n v="0"/>
    <n v="0"/>
    <n v="0"/>
    <m/>
    <m/>
    <m/>
    <x v="0"/>
    <m/>
    <m/>
    <m/>
    <m/>
    <s v="L"/>
    <m/>
    <s v="OC"/>
    <m/>
    <s v="15-0517-00-572606-0-E"/>
    <m/>
    <n v="17634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0"/>
    <n v="0"/>
    <n v="0"/>
    <n v="0"/>
    <n v="0"/>
    <n v="0"/>
    <d v="1899-12-30T00:00:00"/>
    <m/>
    <x v="0"/>
    <m/>
    <x v="0"/>
    <x v="0"/>
    <x v="0"/>
    <n v="0"/>
    <n v="0"/>
    <n v="0"/>
    <n v="0"/>
    <m/>
    <m/>
    <m/>
    <x v="0"/>
    <m/>
    <m/>
    <m/>
    <m/>
    <s v="L"/>
    <m/>
    <s v="OC"/>
    <m/>
    <s v="15-0517-00-572606-0-E"/>
    <m/>
    <n v="17634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00"/>
    <n v="0"/>
    <n v="0"/>
    <n v="0"/>
    <n v="0"/>
    <n v="0"/>
    <d v="1899-12-30T00:00:00"/>
    <m/>
    <x v="0"/>
    <m/>
    <x v="0"/>
    <x v="0"/>
    <x v="0"/>
    <n v="0"/>
    <n v="0"/>
    <n v="0"/>
    <n v="0"/>
    <m/>
    <m/>
    <m/>
    <x v="0"/>
    <m/>
    <m/>
    <m/>
    <m/>
    <s v="L"/>
    <m/>
    <s v="OC"/>
    <m/>
    <s v="15-0517-00-572606-0-E"/>
    <m/>
    <n v="17634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4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30"/>
    <n v="0"/>
    <n v="0"/>
    <n v="0"/>
    <n v="0"/>
    <n v="0"/>
    <d v="1899-12-30T00:00:00"/>
    <m/>
    <x v="0"/>
    <m/>
    <x v="0"/>
    <x v="0"/>
    <x v="0"/>
    <n v="0"/>
    <n v="0"/>
    <n v="0"/>
    <n v="0"/>
    <m/>
    <m/>
    <m/>
    <x v="0"/>
    <m/>
    <m/>
    <m/>
    <m/>
    <s v="L"/>
    <m/>
    <s v="OC"/>
    <m/>
    <s v="15-0517-00-572606-0-E"/>
    <m/>
    <n v="17634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4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
    <n v="0"/>
    <n v="0"/>
    <n v="0"/>
    <n v="0"/>
    <n v="0"/>
    <d v="1899-12-30T00:00:00"/>
    <m/>
    <x v="0"/>
    <m/>
    <x v="0"/>
    <x v="0"/>
    <x v="0"/>
    <n v="0"/>
    <n v="0"/>
    <n v="0"/>
    <n v="0"/>
    <m/>
    <m/>
    <m/>
    <x v="0"/>
    <m/>
    <m/>
    <m/>
    <m/>
    <s v="L"/>
    <m/>
    <s v="OC"/>
    <m/>
    <s v="15-0517-00-572606-0-E"/>
    <m/>
    <n v="17634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4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00"/>
    <n v="0"/>
    <n v="0"/>
    <n v="0"/>
    <n v="0"/>
    <n v="0"/>
    <d v="1899-12-30T00:00:00"/>
    <m/>
    <x v="0"/>
    <m/>
    <x v="0"/>
    <x v="0"/>
    <x v="0"/>
    <n v="0"/>
    <n v="0"/>
    <n v="0"/>
    <n v="0"/>
    <m/>
    <m/>
    <m/>
    <x v="0"/>
    <m/>
    <m/>
    <m/>
    <m/>
    <s v="L"/>
    <m/>
    <s v="OC"/>
    <m/>
    <s v="15-0517-00-572606-0-E"/>
    <m/>
    <n v="17634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67"/>
    <n v="0"/>
    <n v="0"/>
    <n v="0"/>
    <n v="0"/>
    <n v="0"/>
    <d v="1899-12-30T00:00:00"/>
    <m/>
    <x v="0"/>
    <m/>
    <x v="0"/>
    <x v="0"/>
    <x v="0"/>
    <n v="0"/>
    <n v="0"/>
    <n v="0"/>
    <n v="0"/>
    <m/>
    <m/>
    <m/>
    <x v="0"/>
    <m/>
    <m/>
    <m/>
    <m/>
    <s v="L"/>
    <m/>
    <s v="OC"/>
    <m/>
    <s v="15-0517-00-572606-0-E"/>
    <m/>
    <n v="17634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367"/>
    <n v="0"/>
    <n v="0"/>
    <n v="0"/>
    <n v="0"/>
    <n v="0"/>
    <d v="1899-12-30T00:00:00"/>
    <m/>
    <x v="0"/>
    <m/>
    <x v="0"/>
    <x v="0"/>
    <x v="0"/>
    <n v="0"/>
    <n v="0"/>
    <n v="0"/>
    <n v="0"/>
    <m/>
    <m/>
    <m/>
    <x v="0"/>
    <m/>
    <m/>
    <m/>
    <m/>
    <s v="L"/>
    <m/>
    <s v="OC"/>
    <m/>
    <s v="15-0517-00-572606-0-E"/>
    <m/>
    <n v="1763495"/>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496"/>
    <m/>
    <m/>
  </r>
  <r>
    <x v="0"/>
    <x v="166"/>
    <x v="0"/>
    <s v="COTIZACION"/>
    <m/>
    <m/>
    <s v="CO42-CRISTHIAN VILLEGAS"/>
    <x v="32"/>
    <e v="#N/A"/>
    <x v="10"/>
    <x v="19"/>
    <x v="161"/>
    <m/>
    <m/>
    <x v="0"/>
    <m/>
    <x v="171"/>
    <m/>
    <x v="48"/>
    <x v="18"/>
    <x v="10"/>
    <x v="2"/>
    <x v="0"/>
    <x v="14"/>
    <x v="5"/>
    <x v="54"/>
    <x v="0"/>
    <x v="4"/>
    <x v="3"/>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497"/>
    <m/>
    <m/>
  </r>
  <r>
    <x v="0"/>
    <x v="166"/>
    <x v="0"/>
    <s v="COTIZACION"/>
    <m/>
    <m/>
    <s v="CO42-CRISTHIAN VILLEGAS"/>
    <x v="32"/>
    <e v="#N/A"/>
    <x v="10"/>
    <x v="19"/>
    <x v="161"/>
    <m/>
    <m/>
    <x v="0"/>
    <m/>
    <x v="171"/>
    <m/>
    <x v="48"/>
    <x v="18"/>
    <x v="10"/>
    <x v="2"/>
    <x v="0"/>
    <x v="14"/>
    <x v="5"/>
    <x v="54"/>
    <x v="0"/>
    <x v="6"/>
    <x v="5"/>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4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0"/>
    <n v="0"/>
    <n v="0"/>
    <n v="0"/>
    <n v="0"/>
    <n v="0"/>
    <d v="1899-12-30T00:00:00"/>
    <m/>
    <x v="0"/>
    <m/>
    <x v="0"/>
    <x v="0"/>
    <x v="0"/>
    <n v="0"/>
    <n v="0"/>
    <n v="0"/>
    <n v="0"/>
    <m/>
    <m/>
    <m/>
    <x v="0"/>
    <m/>
    <m/>
    <m/>
    <m/>
    <s v="L"/>
    <m/>
    <s v="OC"/>
    <m/>
    <s v="15-0517-00-572606-0-E"/>
    <m/>
    <n v="17635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5"/>
    <n v="0"/>
    <n v="0"/>
    <n v="0"/>
    <n v="0"/>
    <n v="0"/>
    <d v="1899-12-30T00:00:00"/>
    <m/>
    <x v="0"/>
    <m/>
    <x v="0"/>
    <x v="0"/>
    <x v="0"/>
    <n v="0"/>
    <n v="0"/>
    <n v="0"/>
    <n v="0"/>
    <m/>
    <m/>
    <m/>
    <x v="0"/>
    <m/>
    <m/>
    <m/>
    <m/>
    <s v="L"/>
    <m/>
    <s v="OC"/>
    <m/>
    <s v="15-0517-00-572606-0-E"/>
    <m/>
    <n v="17635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4"/>
    <n v="0"/>
    <n v="0"/>
    <n v="0"/>
    <n v="0"/>
    <n v="0"/>
    <d v="1899-12-30T00:00:00"/>
    <m/>
    <x v="0"/>
    <m/>
    <x v="0"/>
    <x v="0"/>
    <x v="0"/>
    <n v="0"/>
    <n v="0"/>
    <n v="0"/>
    <n v="0"/>
    <m/>
    <m/>
    <m/>
    <x v="0"/>
    <m/>
    <m/>
    <m/>
    <m/>
    <s v="L"/>
    <m/>
    <s v="OC"/>
    <m/>
    <s v="15-0517-00-572606-0-E"/>
    <m/>
    <n v="17635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35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35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2"/>
    <m/>
    <m/>
  </r>
  <r>
    <x v="0"/>
    <x v="166"/>
    <x v="0"/>
    <s v="COTIZACION"/>
    <m/>
    <m/>
    <s v="CO42-CRISTHIAN VILLEGAS"/>
    <x v="32"/>
    <e v="#N/A"/>
    <x v="10"/>
    <x v="19"/>
    <x v="161"/>
    <m/>
    <m/>
    <x v="0"/>
    <m/>
    <x v="171"/>
    <m/>
    <x v="48"/>
    <x v="18"/>
    <x v="10"/>
    <x v="2"/>
    <x v="0"/>
    <x v="14"/>
    <x v="5"/>
    <x v="54"/>
    <x v="0"/>
    <x v="1"/>
    <x v="7"/>
    <x v="22"/>
    <x v="7"/>
    <x v="3"/>
    <m/>
    <x v="9"/>
    <x v="5"/>
    <x v="9"/>
    <x v="18"/>
    <x v="9"/>
    <m/>
    <x v="18"/>
    <x v="4"/>
    <x v="16"/>
    <x v="0"/>
    <m/>
    <x v="5"/>
    <m/>
    <x v="4"/>
    <x v="4"/>
    <s v="COLQUIRI"/>
    <m/>
    <m/>
    <x v="171"/>
    <n v="0"/>
    <n v="0"/>
    <x v="48"/>
    <x v="18"/>
    <x v="2"/>
    <n v="0"/>
    <x v="18"/>
    <n v="0"/>
    <m/>
    <m/>
    <n v="1"/>
    <n v="0"/>
    <n v="0"/>
    <n v="0"/>
    <n v="0"/>
    <n v="0"/>
    <d v="1899-12-30T00:00:00"/>
    <m/>
    <x v="0"/>
    <m/>
    <x v="0"/>
    <x v="0"/>
    <x v="0"/>
    <n v="0"/>
    <n v="0"/>
    <n v="0"/>
    <n v="0"/>
    <m/>
    <m/>
    <m/>
    <x v="0"/>
    <m/>
    <m/>
    <m/>
    <m/>
    <s v="L"/>
    <m/>
    <s v="OC"/>
    <m/>
    <s v="15-0517-00-572606-0-E"/>
    <m/>
    <n v="17635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5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6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7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8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5"/>
    <m/>
    <m/>
  </r>
  <r>
    <x v="0"/>
    <x v="166"/>
    <x v="0"/>
    <s v="COTIZACION"/>
    <m/>
    <m/>
    <s v="CO42-CRISTHIAN VILLEGAS"/>
    <x v="32"/>
    <e v="#N/A"/>
    <x v="10"/>
    <x v="19"/>
    <x v="161"/>
    <m/>
    <m/>
    <x v="0"/>
    <m/>
    <x v="171"/>
    <m/>
    <x v="48"/>
    <x v="18"/>
    <x v="10"/>
    <x v="2"/>
    <x v="0"/>
    <x v="14"/>
    <x v="5"/>
    <x v="54"/>
    <x v="0"/>
    <x v="7"/>
    <x v="1"/>
    <x v="22"/>
    <x v="7"/>
    <x v="3"/>
    <m/>
    <x v="9"/>
    <x v="5"/>
    <x v="9"/>
    <x v="18"/>
    <x v="9"/>
    <m/>
    <x v="18"/>
    <x v="4"/>
    <x v="16"/>
    <x v="0"/>
    <m/>
    <x v="5"/>
    <m/>
    <x v="4"/>
    <x v="4"/>
    <s v="COLQUIRI"/>
    <m/>
    <m/>
    <x v="171"/>
    <n v="0"/>
    <n v="0"/>
    <x v="48"/>
    <x v="18"/>
    <x v="2"/>
    <n v="0"/>
    <x v="18"/>
    <n v="0"/>
    <m/>
    <m/>
    <n v="256"/>
    <n v="0"/>
    <n v="0"/>
    <n v="0"/>
    <n v="0"/>
    <n v="0"/>
    <d v="1899-12-30T00:00:00"/>
    <m/>
    <x v="0"/>
    <m/>
    <x v="0"/>
    <x v="0"/>
    <x v="0"/>
    <n v="0"/>
    <n v="0"/>
    <n v="0"/>
    <n v="0"/>
    <m/>
    <m/>
    <m/>
    <x v="0"/>
    <m/>
    <m/>
    <m/>
    <m/>
    <s v="L"/>
    <m/>
    <s v="OC"/>
    <m/>
    <s v="15-0517-00-572606-0-E"/>
    <m/>
    <n v="176359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59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0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1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2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3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49"/>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0"/>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1"/>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2"/>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3"/>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4"/>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5"/>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6"/>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7"/>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8"/>
    <m/>
    <m/>
  </r>
  <r>
    <x v="0"/>
    <x v="166"/>
    <x v="0"/>
    <s v="COTIZACION"/>
    <m/>
    <m/>
    <s v="CO42-CRISTHIAN VILLEGAS"/>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5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6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7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8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69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0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1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2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n v="2"/>
    <n v="0"/>
    <n v="0"/>
    <n v="0"/>
    <n v="0"/>
    <n v="0"/>
    <d v="1899-12-30T00:00:00"/>
    <m/>
    <x v="0"/>
    <m/>
    <x v="0"/>
    <x v="0"/>
    <x v="0"/>
    <n v="0"/>
    <n v="0"/>
    <n v="0"/>
    <n v="0"/>
    <m/>
    <m/>
    <m/>
    <x v="0"/>
    <m/>
    <m/>
    <m/>
    <m/>
    <s v="L"/>
    <m/>
    <s v="OC"/>
    <m/>
    <s v="15-0517-00-572606-0-E"/>
    <m/>
    <n v="176373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n v="12"/>
    <n v="0"/>
    <n v="0"/>
    <n v="0"/>
    <n v="0"/>
    <n v="0"/>
    <d v="1899-12-30T00:00:00"/>
    <m/>
    <x v="0"/>
    <m/>
    <x v="0"/>
    <x v="0"/>
    <x v="0"/>
    <n v="0"/>
    <n v="0"/>
    <n v="0"/>
    <n v="0"/>
    <m/>
    <m/>
    <m/>
    <x v="0"/>
    <m/>
    <m/>
    <m/>
    <m/>
    <s v="L"/>
    <m/>
    <s v="OC"/>
    <m/>
    <s v="15-0517-00-572606-0-E"/>
    <m/>
    <n v="1763732"/>
    <m/>
    <m/>
  </r>
  <r>
    <x v="0"/>
    <x v="166"/>
    <x v="0"/>
    <s v="COTIZACION"/>
    <m/>
    <m/>
    <s v="CO37-FRANZ MERLO"/>
    <x v="32"/>
    <e v="#N/A"/>
    <x v="10"/>
    <x v="19"/>
    <x v="161"/>
    <m/>
    <m/>
    <x v="0"/>
    <m/>
    <x v="171"/>
    <m/>
    <x v="48"/>
    <x v="18"/>
    <x v="10"/>
    <x v="2"/>
    <x v="0"/>
    <x v="14"/>
    <x v="5"/>
    <x v="54"/>
    <x v="0"/>
    <x v="4"/>
    <x v="3"/>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3"/>
    <m/>
    <m/>
  </r>
  <r>
    <x v="0"/>
    <x v="166"/>
    <x v="0"/>
    <s v="COTIZACION"/>
    <m/>
    <m/>
    <s v="CO37-FRANZ MERLO"/>
    <x v="32"/>
    <e v="#N/A"/>
    <x v="10"/>
    <x v="19"/>
    <x v="161"/>
    <m/>
    <m/>
    <x v="0"/>
    <m/>
    <x v="171"/>
    <m/>
    <x v="48"/>
    <x v="18"/>
    <x v="10"/>
    <x v="2"/>
    <x v="0"/>
    <x v="14"/>
    <x v="5"/>
    <x v="54"/>
    <x v="0"/>
    <x v="4"/>
    <x v="3"/>
    <x v="22"/>
    <x v="7"/>
    <x v="3"/>
    <m/>
    <x v="9"/>
    <x v="5"/>
    <x v="9"/>
    <x v="18"/>
    <x v="9"/>
    <m/>
    <x v="18"/>
    <x v="4"/>
    <x v="16"/>
    <x v="0"/>
    <m/>
    <x v="5"/>
    <m/>
    <x v="4"/>
    <x v="4"/>
    <s v="COLQUIRI"/>
    <m/>
    <m/>
    <x v="171"/>
    <n v="0"/>
    <n v="0"/>
    <x v="48"/>
    <x v="18"/>
    <x v="2"/>
    <n v="0"/>
    <x v="18"/>
    <n v="0"/>
    <m/>
    <m/>
    <n v="1190"/>
    <n v="0"/>
    <n v="0"/>
    <n v="0"/>
    <n v="0"/>
    <n v="0"/>
    <d v="1899-12-30T00:00:00"/>
    <m/>
    <x v="0"/>
    <m/>
    <x v="0"/>
    <x v="0"/>
    <x v="0"/>
    <n v="0"/>
    <n v="0"/>
    <n v="0"/>
    <n v="0"/>
    <m/>
    <m/>
    <m/>
    <x v="0"/>
    <m/>
    <m/>
    <m/>
    <m/>
    <s v="L"/>
    <m/>
    <s v="OC"/>
    <m/>
    <s v="15-0517-00-572606-0-E"/>
    <m/>
    <n v="176373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3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4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5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6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7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8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79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0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1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2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3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4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5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m/>
    <m/>
    <m/>
    <m/>
    <n v="0"/>
    <n v="0"/>
    <n v="0"/>
    <n v="0"/>
    <n v="0"/>
    <d v="1899-12-30T00:00:00"/>
    <m/>
    <x v="0"/>
    <m/>
    <x v="0"/>
    <x v="0"/>
    <x v="0"/>
    <n v="0"/>
    <n v="0"/>
    <n v="0"/>
    <n v="0"/>
    <m/>
    <m/>
    <m/>
    <x v="0"/>
    <m/>
    <m/>
    <m/>
    <m/>
    <s v="L"/>
    <m/>
    <s v="OC"/>
    <m/>
    <s v="15-0517-00-572606-0-E"/>
    <m/>
    <n v="176386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6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m/>
    <m/>
    <m/>
    <m/>
    <n v="0"/>
    <n v="0"/>
    <n v="0"/>
    <n v="0"/>
    <n v="0"/>
    <d v="1899-12-30T00:00:00"/>
    <m/>
    <x v="0"/>
    <m/>
    <x v="0"/>
    <x v="0"/>
    <x v="0"/>
    <n v="0"/>
    <n v="0"/>
    <n v="0"/>
    <n v="0"/>
    <m/>
    <m/>
    <m/>
    <x v="0"/>
    <m/>
    <m/>
    <m/>
    <m/>
    <s v="L"/>
    <m/>
    <s v="OC"/>
    <m/>
    <s v="15-0517-00-572606-0-E"/>
    <m/>
    <n v="176386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4"/>
    <m/>
    <m/>
  </r>
  <r>
    <x v="0"/>
    <x v="166"/>
    <x v="0"/>
    <s v="COTIZACION"/>
    <m/>
    <m/>
    <s v="CO37-FRANZ MERLO"/>
    <x v="32"/>
    <e v="#N/A"/>
    <x v="10"/>
    <x v="19"/>
    <x v="161"/>
    <m/>
    <m/>
    <x v="0"/>
    <m/>
    <x v="171"/>
    <m/>
    <x v="48"/>
    <x v="18"/>
    <x v="10"/>
    <x v="2"/>
    <x v="0"/>
    <x v="14"/>
    <x v="5"/>
    <x v="54"/>
    <x v="0"/>
    <x v="6"/>
    <x v="5"/>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5"/>
    <m/>
    <m/>
  </r>
  <r>
    <x v="0"/>
    <x v="166"/>
    <x v="0"/>
    <s v="COTIZACION"/>
    <m/>
    <m/>
    <s v="CO37-FRANZ MERLO"/>
    <x v="32"/>
    <e v="#N/A"/>
    <x v="10"/>
    <x v="19"/>
    <x v="161"/>
    <m/>
    <m/>
    <x v="0"/>
    <m/>
    <x v="171"/>
    <m/>
    <x v="48"/>
    <x v="18"/>
    <x v="10"/>
    <x v="2"/>
    <x v="0"/>
    <x v="14"/>
    <x v="5"/>
    <x v="54"/>
    <x v="0"/>
    <x v="4"/>
    <x v="3"/>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7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8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89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0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1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2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3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4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5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6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7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8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99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0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1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2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3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4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5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6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7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8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09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3"/>
    <m/>
    <m/>
  </r>
  <r>
    <x v="0"/>
    <x v="166"/>
    <x v="0"/>
    <s v="COTIZACION"/>
    <m/>
    <m/>
    <s v="CO37-FRANZ MERLO"/>
    <x v="32"/>
    <e v="#N/A"/>
    <x v="10"/>
    <x v="19"/>
    <x v="161"/>
    <m/>
    <m/>
    <x v="0"/>
    <m/>
    <x v="171"/>
    <m/>
    <x v="48"/>
    <x v="18"/>
    <x v="10"/>
    <x v="2"/>
    <x v="0"/>
    <x v="14"/>
    <x v="5"/>
    <x v="54"/>
    <x v="0"/>
    <x v="8"/>
    <x v="8"/>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4"/>
    <m/>
    <m/>
  </r>
  <r>
    <x v="0"/>
    <x v="166"/>
    <x v="0"/>
    <s v="COTIZACION"/>
    <m/>
    <m/>
    <s v="CO37-FRANZ MERLO"/>
    <x v="32"/>
    <e v="#N/A"/>
    <x v="10"/>
    <x v="19"/>
    <x v="161"/>
    <m/>
    <m/>
    <x v="0"/>
    <m/>
    <x v="171"/>
    <m/>
    <x v="48"/>
    <x v="18"/>
    <x v="10"/>
    <x v="2"/>
    <x v="0"/>
    <x v="14"/>
    <x v="5"/>
    <x v="54"/>
    <x v="0"/>
    <x v="6"/>
    <x v="5"/>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5"/>
    <m/>
    <m/>
  </r>
  <r>
    <x v="0"/>
    <x v="166"/>
    <x v="0"/>
    <s v="COTIZACION"/>
    <m/>
    <m/>
    <s v="CO37-FRANZ MERLO"/>
    <x v="32"/>
    <e v="#N/A"/>
    <x v="10"/>
    <x v="19"/>
    <x v="161"/>
    <m/>
    <m/>
    <x v="0"/>
    <m/>
    <x v="171"/>
    <m/>
    <x v="48"/>
    <x v="18"/>
    <x v="10"/>
    <x v="2"/>
    <x v="0"/>
    <x v="14"/>
    <x v="5"/>
    <x v="54"/>
    <x v="0"/>
    <x v="4"/>
    <x v="3"/>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6"/>
    <m/>
    <m/>
  </r>
  <r>
    <x v="0"/>
    <x v="166"/>
    <x v="0"/>
    <s v="COTIZACION"/>
    <m/>
    <m/>
    <s v="CO37-FRANZ MERLO"/>
    <x v="32"/>
    <e v="#N/A"/>
    <x v="10"/>
    <x v="19"/>
    <x v="161"/>
    <m/>
    <m/>
    <x v="0"/>
    <m/>
    <x v="171"/>
    <m/>
    <x v="48"/>
    <x v="18"/>
    <x v="10"/>
    <x v="2"/>
    <x v="0"/>
    <x v="14"/>
    <x v="5"/>
    <x v="54"/>
    <x v="0"/>
    <x v="9"/>
    <x v="9"/>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7"/>
    <m/>
    <m/>
  </r>
  <r>
    <x v="0"/>
    <x v="166"/>
    <x v="0"/>
    <s v="COTIZACION"/>
    <m/>
    <m/>
    <s v="CO37-FRANZ MERLO"/>
    <x v="32"/>
    <e v="#N/A"/>
    <x v="10"/>
    <x v="19"/>
    <x v="161"/>
    <m/>
    <m/>
    <x v="0"/>
    <m/>
    <x v="171"/>
    <m/>
    <x v="48"/>
    <x v="18"/>
    <x v="10"/>
    <x v="2"/>
    <x v="0"/>
    <x v="14"/>
    <x v="5"/>
    <x v="54"/>
    <x v="0"/>
    <x v="10"/>
    <x v="10"/>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0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1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4"/>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5"/>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6"/>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7"/>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8"/>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29"/>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0"/>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1"/>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2"/>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3"/>
    <m/>
    <m/>
  </r>
  <r>
    <x v="0"/>
    <x v="166"/>
    <x v="0"/>
    <s v="COTIZACION"/>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4"/>
    <m/>
    <m/>
  </r>
  <r>
    <x v="0"/>
    <x v="166"/>
    <x v="0"/>
    <m/>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5"/>
    <m/>
    <m/>
  </r>
  <r>
    <x v="0"/>
    <x v="166"/>
    <x v="0"/>
    <m/>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6"/>
    <m/>
    <m/>
  </r>
  <r>
    <x v="0"/>
    <x v="166"/>
    <x v="0"/>
    <m/>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7"/>
    <m/>
    <m/>
  </r>
  <r>
    <x v="0"/>
    <x v="166"/>
    <x v="0"/>
    <m/>
    <m/>
    <m/>
    <s v="CO37-FRANZ MERLO"/>
    <x v="32"/>
    <e v="#N/A"/>
    <x v="10"/>
    <x v="19"/>
    <x v="161"/>
    <m/>
    <m/>
    <x v="0"/>
    <m/>
    <x v="171"/>
    <m/>
    <x v="48"/>
    <x v="18"/>
    <x v="10"/>
    <x v="2"/>
    <x v="0"/>
    <x v="14"/>
    <x v="5"/>
    <x v="54"/>
    <x v="0"/>
    <x v="1"/>
    <x v="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8"/>
    <m/>
    <m/>
  </r>
  <r>
    <x v="0"/>
    <x v="166"/>
    <x v="0"/>
    <m/>
    <m/>
    <m/>
    <s v="CO37-FRANZ MERLO"/>
    <x v="32"/>
    <e v="#N/A"/>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39"/>
    <m/>
    <m/>
  </r>
  <r>
    <x v="0"/>
    <x v="166"/>
    <x v="0"/>
    <m/>
    <m/>
    <m/>
    <s v="CO37-FRANZ MERLO"/>
    <x v="32"/>
    <e v="#N/A"/>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0"/>
    <m/>
    <m/>
  </r>
  <r>
    <x v="0"/>
    <x v="166"/>
    <x v="0"/>
    <m/>
    <m/>
    <m/>
    <s v="CO37-FRANZ MERLO"/>
    <x v="32"/>
    <e v="#N/A"/>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1"/>
    <m/>
    <m/>
  </r>
  <r>
    <x v="0"/>
    <x v="166"/>
    <x v="0"/>
    <m/>
    <m/>
    <m/>
    <s v="CO37-FRANZ MERLO"/>
    <x v="32"/>
    <e v="#N/A"/>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2"/>
    <m/>
    <m/>
  </r>
  <r>
    <x v="0"/>
    <x v="166"/>
    <x v="0"/>
    <m/>
    <m/>
    <m/>
    <s v="CO37-FRANZ MERLO"/>
    <x v="32"/>
    <e v="#N/A"/>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3"/>
    <m/>
    <m/>
  </r>
  <r>
    <x v="0"/>
    <x v="166"/>
    <x v="0"/>
    <m/>
    <m/>
    <m/>
    <s v="CO37-FRANZ MERLO"/>
    <x v="32"/>
    <e v="#N/A"/>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7"/>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8"/>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49"/>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0"/>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1"/>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2"/>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3"/>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7"/>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8"/>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59"/>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0"/>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1"/>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2"/>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3"/>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7"/>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8"/>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69"/>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0"/>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1"/>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2"/>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3"/>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7"/>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8"/>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79"/>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0"/>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1"/>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2"/>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3"/>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7"/>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8"/>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89"/>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0"/>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1"/>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2"/>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3"/>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7"/>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8"/>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199"/>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0"/>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1"/>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2"/>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3"/>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4"/>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5"/>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6"/>
    <m/>
    <m/>
  </r>
  <r>
    <x v="0"/>
    <x v="166"/>
    <x v="0"/>
    <m/>
    <m/>
    <m/>
    <s v="CO37-FRANZ MERLO"/>
    <x v="32"/>
    <m/>
    <x v="10"/>
    <x v="19"/>
    <x v="161"/>
    <m/>
    <m/>
    <x v="0"/>
    <m/>
    <x v="171"/>
    <m/>
    <x v="48"/>
    <x v="18"/>
    <x v="10"/>
    <x v="2"/>
    <x v="0"/>
    <x v="14"/>
    <x v="5"/>
    <x v="54"/>
    <x v="0"/>
    <x v="11"/>
    <x v="11"/>
    <x v="22"/>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4207"/>
    <m/>
    <m/>
  </r>
  <r>
    <x v="0"/>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0"/>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0"/>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0"/>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s v="COLQUIRI"/>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8"/>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8"/>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8"/>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58"/>
    <x v="4"/>
    <x v="16"/>
    <x v="0"/>
    <m/>
    <x v="5"/>
    <m/>
    <x v="4"/>
    <x v="4"/>
    <m/>
    <m/>
    <m/>
    <x v="172"/>
    <m/>
    <m/>
    <x v="49"/>
    <x v="18"/>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36"/>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457"/>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n v="0"/>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n v="0"/>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58"/>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59"/>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60"/>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r>
    <x v="1"/>
    <x v="166"/>
    <x v="0"/>
    <m/>
    <m/>
    <m/>
    <m/>
    <x v="32"/>
    <m/>
    <x v="10"/>
    <x v="19"/>
    <x v="161"/>
    <m/>
    <m/>
    <x v="0"/>
    <m/>
    <x v="171"/>
    <m/>
    <x v="48"/>
    <x v="18"/>
    <x v="10"/>
    <x v="2"/>
    <x v="0"/>
    <x v="14"/>
    <x v="5"/>
    <x v="54"/>
    <x v="0"/>
    <x v="11"/>
    <x v="11"/>
    <x v="22"/>
    <x v="7"/>
    <x v="3"/>
    <m/>
    <x v="9"/>
    <x v="5"/>
    <x v="9"/>
    <x v="18"/>
    <x v="9"/>
    <m/>
    <x v="18"/>
    <x v="4"/>
    <x v="16"/>
    <x v="0"/>
    <m/>
    <x v="5"/>
    <m/>
    <x v="4"/>
    <x v="4"/>
    <m/>
    <m/>
    <m/>
    <x v="172"/>
    <m/>
    <m/>
    <x v="49"/>
    <x v="19"/>
    <x v="30"/>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4A27CA-C59A-4A41-A689-3A19BA37B6D1}" name="TablaDinámica1" cacheId="12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63">
        <item m="1" x="167"/>
        <item m="1" x="914"/>
        <item m="1" x="732"/>
        <item m="1" x="704"/>
        <item m="1" x="624"/>
        <item m="1" x="610"/>
        <item m="1" x="597"/>
        <item m="1" x="1032"/>
        <item m="1" x="551"/>
        <item m="1" x="767"/>
        <item m="1" x="1017"/>
        <item m="1" x="691"/>
        <item m="1" x="931"/>
        <item m="1" x="442"/>
        <item m="1" x="677"/>
        <item m="1" x="759"/>
        <item m="1" x="884"/>
        <item m="1" x="291"/>
        <item m="1" x="528"/>
        <item m="1" x="742"/>
        <item m="1" x="866"/>
        <item m="1" x="997"/>
        <item m="1" x="196"/>
        <item m="1" x="278"/>
        <item m="1" x="510"/>
        <item m="1" x="849"/>
        <item m="1" x="978"/>
        <item m="1" x="185"/>
        <item m="1" x="362"/>
        <item m="1" x="491"/>
        <item m="1" x="611"/>
        <item m="1" x="712"/>
        <item m="1" x="830"/>
        <item m="1" x="959"/>
        <item m="1" x="174"/>
        <item m="1" x="598"/>
        <item m="1" x="698"/>
        <item m="1" x="814"/>
        <item m="1" x="942"/>
        <item m="1" x="1057"/>
        <item m="1" x="245"/>
        <item m="1" x="334"/>
        <item m="1" x="452"/>
        <item m="1" x="583"/>
        <item m="1" x="684"/>
        <item m="1" x="796"/>
        <item m="1" x="922"/>
        <item m="1" x="1045"/>
        <item m="1" x="233"/>
        <item m="1" x="433"/>
        <item m="1" x="658"/>
        <item m="1" x="210"/>
        <item m="1" x="297"/>
        <item m="1" x="397"/>
        <item m="1" x="465"/>
        <item m="1" x="645"/>
        <item m="1" x="751"/>
        <item m="1" x="808"/>
        <item m="1" x="873"/>
        <item m="1" x="935"/>
        <item m="1" x="446"/>
        <item m="1" x="518"/>
        <item m="1" x="578"/>
        <item m="1" x="631"/>
        <item m="1" x="681"/>
        <item m="1" x="735"/>
        <item m="1" x="793"/>
        <item m="1" x="856"/>
        <item m="1" x="917"/>
        <item m="1" x="986"/>
        <item m="1" x="188"/>
        <item m="1" x="229"/>
        <item m="1" x="271"/>
        <item m="1" x="318"/>
        <item m="1" x="367"/>
        <item m="1" x="427"/>
        <item m="1" x="499"/>
        <item m="1" x="563"/>
        <item m="1" x="617"/>
        <item m="1" x="667"/>
        <item m="1" x="721"/>
        <item m="1" x="778"/>
        <item m="1" x="838"/>
        <item m="1" x="902"/>
        <item m="1" x="967"/>
        <item m="1" x="1028"/>
        <item m="1" x="178"/>
        <item m="1" x="218"/>
        <item m="1" x="260"/>
        <item m="1" x="306"/>
        <item m="1" x="353"/>
        <item m="1" x="410"/>
        <item m="1" x="481"/>
        <item m="1" x="548"/>
        <item m="1" x="604"/>
        <item m="1" x="655"/>
        <item m="1" x="706"/>
        <item m="1" x="763"/>
        <item m="1" x="822"/>
        <item m="1" x="887"/>
        <item m="1" x="950"/>
        <item m="1" x="1014"/>
        <item m="1" x="1061"/>
        <item m="1" x="207"/>
        <item m="1" x="250"/>
        <item m="1" x="293"/>
        <item m="1" x="341"/>
        <item m="1" x="394"/>
        <item m="1" x="462"/>
        <item m="1" x="532"/>
        <item m="1" x="590"/>
        <item m="1" x="642"/>
        <item m="1" x="693"/>
        <item m="1" x="746"/>
        <item m="1" x="805"/>
        <item m="1" x="870"/>
        <item m="1" x="932"/>
        <item m="1" x="1000"/>
        <item m="1" x="1050"/>
        <item m="1" x="198"/>
        <item m="1" x="240"/>
        <item m="1" x="281"/>
        <item m="1" x="329"/>
        <item m="1" x="380"/>
        <item m="1" x="443"/>
        <item m="1" x="514"/>
        <item m="1" x="575"/>
        <item m="1" x="628"/>
        <item m="1" x="678"/>
        <item m="1" x="730"/>
        <item m="1" x="790"/>
        <item m="1" x="853"/>
        <item m="1" x="915"/>
        <item m="1" x="982"/>
        <item m="1" x="1038"/>
        <item m="1" x="187"/>
        <item m="1" x="228"/>
        <item m="1" x="269"/>
        <item m="1" x="317"/>
        <item m="1" x="366"/>
        <item m="1" x="426"/>
        <item m="1" x="496"/>
        <item m="1" x="561"/>
        <item m="1" x="615"/>
        <item m="1" x="666"/>
        <item m="1" x="716"/>
        <item m="1" x="776"/>
        <item m="1" x="836"/>
        <item m="1" x="901"/>
        <item m="1" x="965"/>
        <item m="1" x="1027"/>
        <item m="1" x="177"/>
        <item m="1" x="217"/>
        <item m="1" x="258"/>
        <item m="1" x="305"/>
        <item m="1" x="352"/>
        <item m="1" x="409"/>
        <item m="1" x="478"/>
        <item m="1" x="547"/>
        <item m="1" x="602"/>
        <item m="1" x="653"/>
        <item m="1" x="702"/>
        <item m="1" x="761"/>
        <item m="1" x="820"/>
        <item m="1" x="886"/>
        <item m="1" x="948"/>
        <item m="1" x="1013"/>
        <item m="1" x="1060"/>
        <item m="1" x="206"/>
        <item m="1" x="226"/>
        <item m="1" x="248"/>
        <item m="1" x="268"/>
        <item m="1" x="292"/>
        <item m="1" x="316"/>
        <item m="1" x="714"/>
        <item m="1" x="774"/>
        <item m="1" x="803"/>
        <item x="166"/>
        <item m="1" x="414"/>
        <item m="1" x="690"/>
        <item m="1" x="195"/>
        <item m="1" x="184"/>
        <item m="1" x="1044"/>
        <item m="1" x="676"/>
        <item m="1" x="718"/>
        <item m="1" x="516"/>
        <item m="1" x="216"/>
        <item m="1" x="811"/>
        <item m="1" x="883"/>
        <item m="1" x="472"/>
        <item m="1" x="1002"/>
        <item m="1" x="340"/>
        <item m="1" x="365"/>
        <item m="1" x="392"/>
        <item m="1" x="423"/>
        <item m="1" x="458"/>
        <item m="1" x="494"/>
        <item m="1" x="529"/>
        <item m="1" x="558"/>
        <item m="1" x="587"/>
        <item m="1" x="613"/>
        <item m="1" x="639"/>
        <item m="1" x="663"/>
        <item m="1" x="688"/>
        <item m="1" x="743"/>
        <item m="1" x="834"/>
        <item m="1" x="867"/>
        <item m="1" x="899"/>
        <item m="1" x="929"/>
        <item m="1" x="963"/>
        <item m="1" x="998"/>
        <item m="1" x="1025"/>
        <item m="1" x="1049"/>
        <item m="1" x="176"/>
        <item m="1" x="197"/>
        <item m="1" x="215"/>
        <item m="1" x="237"/>
        <item m="1" x="257"/>
        <item m="1" x="280"/>
        <item m="1" x="304"/>
        <item m="1" x="328"/>
        <item m="1" x="351"/>
        <item m="1" x="379"/>
        <item m="1" x="406"/>
        <item m="1" x="440"/>
        <item m="1" x="476"/>
        <item m="1" x="512"/>
        <item m="1" x="543"/>
        <item m="1" x="377"/>
        <item m="1" x="572"/>
        <item m="1" x="600"/>
        <item m="1" x="626"/>
        <item m="1" x="650"/>
        <item m="1" x="674"/>
        <item m="1" x="700"/>
        <item m="1" x="728"/>
        <item m="1" x="757"/>
        <item m="1" x="787"/>
        <item m="1" x="817"/>
        <item m="1" x="850"/>
        <item m="1" x="881"/>
        <item m="1" x="625"/>
        <item m="1" x="408"/>
        <item m="1" x="912"/>
        <item m="1" x="945"/>
        <item m="1" x="979"/>
        <item m="1" x="1010"/>
        <item m="1" x="1037"/>
        <item m="1" x="1059"/>
        <item m="1" x="186"/>
        <item m="1" x="204"/>
        <item m="1" x="225"/>
        <item m="1" x="247"/>
        <item m="1" x="266"/>
        <item m="1" x="289"/>
        <item m="1" x="314"/>
        <item m="1" x="338"/>
        <item m="1" x="363"/>
        <item m="1" x="390"/>
        <item m="1" x="421"/>
        <item m="1" x="456"/>
        <item m="1" x="492"/>
        <item m="1" x="526"/>
        <item m="1" x="557"/>
        <item m="1" x="586"/>
        <item m="1" x="612"/>
        <item m="1" x="636"/>
        <item m="1" x="662"/>
        <item m="1" x="687"/>
        <item m="1" x="713"/>
        <item m="1" x="740"/>
        <item m="1" x="772"/>
        <item m="1" x="801"/>
        <item m="1" x="832"/>
        <item m="1" x="864"/>
        <item m="1" x="897"/>
        <item m="1" x="927"/>
        <item m="1" x="961"/>
        <item m="1" x="995"/>
        <item m="1" x="1024"/>
        <item m="1" x="1048"/>
        <item m="1" x="175"/>
        <item m="1" x="194"/>
        <item m="1" x="238"/>
        <item m="1" x="249"/>
        <item m="1" x="545"/>
        <item m="1" x="214"/>
        <item m="1" x="236"/>
        <item m="1" x="256"/>
        <item m="1" x="277"/>
        <item m="1" x="301"/>
        <item m="1" x="325"/>
        <item m="1" x="348"/>
        <item m="1" x="375"/>
        <item m="1" x="403"/>
        <item m="1" x="437"/>
        <item m="1" x="473"/>
        <item m="1" x="508"/>
        <item m="1" x="541"/>
        <item m="1" x="571"/>
        <item m="1" x="599"/>
        <item m="1" x="623"/>
        <item m="1" x="649"/>
        <item m="1" x="673"/>
        <item m="1" x="699"/>
        <item m="1" x="727"/>
        <item m="1" x="755"/>
        <item m="1" x="785"/>
        <item m="1" x="815"/>
        <item m="1" x="846"/>
        <item m="1" x="880"/>
        <item m="1" x="910"/>
        <item m="1" x="943"/>
        <item m="1" x="976"/>
        <item m="1" x="1008"/>
        <item m="1" x="1036"/>
        <item m="1" x="1058"/>
        <item m="1" x="183"/>
        <item m="1" x="203"/>
        <item m="1" x="224"/>
        <item m="1" x="246"/>
        <item m="1" x="265"/>
        <item m="1" x="288"/>
        <item m="1" x="312"/>
        <item m="1" x="336"/>
        <item m="1" x="360"/>
        <item m="1" x="388"/>
        <item m="1" x="419"/>
        <item m="1" x="454"/>
        <item m="1" x="489"/>
        <item m="1" x="524"/>
        <item m="1" x="556"/>
        <item m="1" x="585"/>
        <item m="1" x="609"/>
        <item m="1" x="635"/>
        <item m="1" x="661"/>
        <item m="1" x="686"/>
        <item m="1" x="711"/>
        <item m="1" x="739"/>
        <item m="1" x="770"/>
        <item m="1" x="798"/>
        <item m="1" x="828"/>
        <item m="1" x="861"/>
        <item m="1" x="894"/>
        <item m="1" x="924"/>
        <item m="1" x="957"/>
        <item m="1" x="992"/>
        <item m="1" x="1022"/>
        <item m="1" x="1046"/>
        <item m="1" x="171"/>
        <item m="1" x="192"/>
        <item m="1" x="212"/>
        <item m="1" x="234"/>
        <item m="1" x="254"/>
        <item m="1" x="309"/>
        <item m="1" x="275"/>
        <item m="1" x="299"/>
        <item m="1" x="322"/>
        <item m="1" x="345"/>
        <item m="1" x="372"/>
        <item m="1" x="401"/>
        <item m="1" x="434"/>
        <item m="1" x="469"/>
        <item m="1" x="505"/>
        <item m="1" x="538"/>
        <item m="1" x="569"/>
        <item m="1" x="595"/>
        <item m="1" x="621"/>
        <item m="1" x="647"/>
        <item m="1" x="671"/>
        <item m="1" x="697"/>
        <item m="1" x="725"/>
        <item m="1" x="753"/>
        <item m="1" x="783"/>
        <item m="1" x="810"/>
        <item m="1" x="843"/>
        <item m="1" x="877"/>
        <item m="1" x="907"/>
        <item m="1" x="939"/>
        <item m="1" x="973"/>
        <item m="1" x="1006"/>
        <item m="1" x="1034"/>
        <item m="1" x="1054"/>
        <item m="1" x="181"/>
        <item m="1" x="201"/>
        <item m="1" x="222"/>
        <item m="1" x="243"/>
        <item m="1" x="263"/>
        <item m="1" x="286"/>
        <item m="1" x="310"/>
        <item m="1" x="332"/>
        <item m="1" x="356"/>
        <item m="1" x="384"/>
        <item m="1" x="415"/>
        <item m="1" x="449"/>
        <item m="1" x="485"/>
        <item m="1" x="520"/>
        <item m="1" x="552"/>
        <item m="1" x="580"/>
        <item m="1" x="607"/>
        <item m="1" x="633"/>
        <item m="1" x="659"/>
        <item m="1" x="683"/>
        <item m="1" x="709"/>
        <item m="1" x="737"/>
        <item m="1" x="768"/>
        <item m="1" x="795"/>
        <item m="1" x="825"/>
        <item m="1" x="858"/>
        <item m="1" x="891"/>
        <item m="1" x="920"/>
        <item m="1" x="954"/>
        <item m="1" x="989"/>
        <item m="1" x="1019"/>
        <item m="1" x="1042"/>
        <item m="1" x="170"/>
        <item m="1" x="191"/>
        <item m="1" x="211"/>
        <item m="1" x="232"/>
        <item m="1" x="253"/>
        <item m="1" x="274"/>
        <item m="1" x="298"/>
        <item m="1" x="321"/>
        <item m="1" x="344"/>
        <item m="1" x="370"/>
        <item m="1" x="399"/>
        <item m="1" x="431"/>
        <item m="1" x="467"/>
        <item m="1" x="503"/>
        <item m="1" x="536"/>
        <item m="1" x="566"/>
        <item m="1" x="593"/>
        <item m="1" x="620"/>
        <item m="1" x="646"/>
        <item m="1" x="670"/>
        <item m="1" x="696"/>
        <item m="1" x="724"/>
        <item m="1" x="752"/>
        <item m="1" x="781"/>
        <item m="1" x="809"/>
        <item m="1" x="841"/>
        <item m="1" x="874"/>
        <item m="1" x="905"/>
        <item m="1" x="936"/>
        <item m="1" x="970"/>
        <item m="1" x="1004"/>
        <item m="1" x="1018"/>
        <item m="1" x="1031"/>
        <item m="1" x="1040"/>
        <item m="1" x="1052"/>
        <item m="1" x="169"/>
        <item m="1" x="180"/>
        <item m="1" x="190"/>
        <item m="1" x="200"/>
        <item m="1" x="209"/>
        <item m="1" x="665"/>
        <item m="1" x="220"/>
        <item m="1" x="231"/>
        <item m="1" x="242"/>
        <item m="1" x="252"/>
        <item m="1" x="262"/>
        <item m="1" x="273"/>
        <item m="1" x="285"/>
        <item m="1" x="296"/>
        <item m="1" x="308"/>
        <item m="1" x="320"/>
        <item m="1" x="331"/>
        <item m="1" x="343"/>
        <item m="1" x="355"/>
        <item m="1" x="369"/>
        <item m="1" x="382"/>
        <item m="1" x="396"/>
        <item m="1" x="412"/>
        <item m="1" x="429"/>
        <item m="1" x="447"/>
        <item m="1" x="464"/>
        <item m="1" x="483"/>
        <item m="1" x="501"/>
        <item m="1" x="519"/>
        <item m="1" x="535"/>
        <item m="1" x="550"/>
        <item m="1" x="565"/>
        <item m="1" x="579"/>
        <item m="1" x="592"/>
        <item m="1" x="606"/>
        <item m="1" x="619"/>
        <item m="1" x="632"/>
        <item m="1" x="644"/>
        <item m="1" x="657"/>
        <item m="1" x="669"/>
        <item m="1" x="682"/>
        <item m="1" x="695"/>
        <item m="1" x="708"/>
        <item m="1" x="723"/>
        <item m="1" x="736"/>
        <item m="1" x="750"/>
        <item m="1" x="765"/>
        <item m="1" x="780"/>
        <item m="1" x="794"/>
        <item m="1" x="807"/>
        <item m="1" x="824"/>
        <item m="1" x="840"/>
        <item m="1" x="857"/>
        <item m="1" x="872"/>
        <item m="1" x="889"/>
        <item m="1" x="904"/>
        <item m="1" x="918"/>
        <item m="1" x="934"/>
        <item m="1" x="749"/>
        <item m="1" x="638"/>
        <item m="1" x="988"/>
        <item m="1" x="952"/>
        <item m="1" x="969"/>
        <item m="1" x="987"/>
        <item m="1" x="1003"/>
        <item m="1" x="1016"/>
        <item m="1" x="1030"/>
        <item m="1" x="1039"/>
        <item m="1" x="1051"/>
        <item m="1" x="168"/>
        <item m="1" x="179"/>
        <item m="1" x="189"/>
        <item m="1" x="199"/>
        <item m="1" x="208"/>
        <item m="1" x="219"/>
        <item m="1" x="230"/>
        <item m="1" x="241"/>
        <item m="1" x="251"/>
        <item m="1" x="261"/>
        <item m="1" x="847"/>
        <item m="1" x="766"/>
        <item m="1" x="284"/>
        <item m="1" x="272"/>
        <item m="1" x="283"/>
        <item m="1" x="294"/>
        <item m="1" x="307"/>
        <item m="1" x="319"/>
        <item m="1" x="330"/>
        <item m="1" x="342"/>
        <item m="1" x="354"/>
        <item m="1" x="368"/>
        <item m="1" x="381"/>
        <item m="1" x="395"/>
        <item m="1" x="411"/>
        <item m="1" x="428"/>
        <item m="1" x="445"/>
        <item m="1" x="463"/>
        <item m="1" x="482"/>
        <item m="1" x="500"/>
        <item m="1" x="517"/>
        <item m="1" x="533"/>
        <item m="1" x="549"/>
        <item m="1" x="564"/>
        <item m="1" x="577"/>
        <item m="1" x="591"/>
        <item m="1" x="605"/>
        <item m="1" x="618"/>
        <item m="1" x="630"/>
        <item m="1" x="643"/>
        <item m="1" x="656"/>
        <item m="1" x="668"/>
        <item m="1" x="680"/>
        <item m="1" x="694"/>
        <item m="1" x="707"/>
        <item m="1" x="722"/>
        <item m="1" x="734"/>
        <item m="1" x="227"/>
        <item m="1" x="534"/>
        <item m="1" x="747"/>
        <item m="1" x="764"/>
        <item m="1" x="779"/>
        <item m="1" x="792"/>
        <item m="1" x="806"/>
        <item m="1" x="823"/>
        <item m="1" x="839"/>
        <item m="1" x="855"/>
        <item m="1" x="871"/>
        <item m="1" x="888"/>
        <item m="1" x="903"/>
        <item m="1" x="916"/>
        <item m="1" x="221"/>
        <item m="1" x="984"/>
        <item m="1" x="1055"/>
        <item m="1" x="966"/>
        <item m="1" x="239"/>
        <item m="1" x="582"/>
        <item m="1" x="983"/>
        <item m="1" x="748"/>
        <item m="1" x="651"/>
        <item m="1" x="282"/>
        <item m="1" x="949"/>
        <item m="1" x="1041"/>
        <item m="1" x="782"/>
        <item m="1" x="295"/>
        <item m="1" x="498"/>
        <item m="1" x="480"/>
        <item m="1" x="173"/>
        <item m="1" x="637"/>
        <item m="1" x="425"/>
        <item m="1" x="1029"/>
        <item m="1" x="933"/>
        <item m="1" x="951"/>
        <item m="1" x="985"/>
        <item m="1" x="1001"/>
        <item m="1" x="1015"/>
        <item m="1" x="444"/>
        <item m="1" x="461"/>
        <item m="1" x="479"/>
        <item m="1" x="515"/>
        <item m="1" x="531"/>
        <item m="1" x="968"/>
        <item m="1" x="589"/>
        <item m="1" x="603"/>
        <item m="1" x="616"/>
        <item m="1" x="629"/>
        <item m="1" x="641"/>
        <item m="1" x="679"/>
        <item m="1" x="692"/>
        <item m="1" x="719"/>
        <item m="1" x="460"/>
        <item m="1" x="562"/>
        <item m="1" x="576"/>
        <item m="1" x="654"/>
        <item m="1" x="762"/>
        <item m="1" x="703"/>
        <item m="1" x="717"/>
        <item m="1" x="731"/>
        <item m="1" x="745"/>
        <item m="1" x="777"/>
        <item m="1" x="791"/>
        <item m="1" x="804"/>
        <item m="1" x="627"/>
        <item m="1" x="720"/>
        <item m="1" x="530"/>
        <item m="1" x="837"/>
        <item m="1" x="821"/>
        <item m="1" x="560"/>
        <item m="1" x="574"/>
        <item m="1" x="601"/>
        <item m="1" x="614"/>
        <item m="1" x="588"/>
        <item m="1" x="652"/>
        <item m="1" x="675"/>
        <item m="1" x="689"/>
        <item m="1" x="701"/>
        <item m="1" x="705"/>
        <item m="1" x="546"/>
        <item m="1" x="744"/>
        <item m="1" x="869"/>
        <item m="1" x="835"/>
        <item m="1" x="715"/>
        <item m="1" x="729"/>
        <item m="1" x="854"/>
        <item m="1" x="270"/>
        <item m="1" x="664"/>
        <item m="1" x="760"/>
        <item m="1" x="775"/>
        <item m="1" x="789"/>
        <item m="1" x="393"/>
        <item m="1" x="885"/>
        <item m="1" x="407"/>
        <item m="1" x="900"/>
        <item m="1" x="733"/>
        <item m="1" x="930"/>
        <item m="1" x="459"/>
        <item m="1" x="947"/>
        <item m="1" x="981"/>
        <item m="1" x="513"/>
        <item m="1" x="441"/>
        <item m="1" x="495"/>
        <item m="1" x="259"/>
        <item m="1" x="424"/>
        <item m="1" x="497"/>
        <item m="1" x="819"/>
        <item m="1" x="852"/>
        <item m="1" x="868"/>
        <item m="1" x="913"/>
        <item m="1" x="477"/>
        <item m="1" x="640"/>
        <item m="1" x="999"/>
        <item m="1" x="567"/>
        <item m="1" x="964"/>
        <item m="1" x="1026"/>
        <item m="1" x="559"/>
        <item m="1" x="573"/>
        <item m="1" x="267"/>
        <item m="1" x="544"/>
        <item m="1" x="290"/>
        <item m="1" x="758"/>
        <item m="1" x="303"/>
        <item m="1" x="773"/>
        <item m="1" x="315"/>
        <item m="1" x="788"/>
        <item m="1" x="327"/>
        <item m="1" x="350"/>
        <item m="1" x="833"/>
        <item m="1" x="279"/>
        <item m="1" x="802"/>
        <item m="1" x="741"/>
        <item m="1" x="339"/>
        <item m="1" x="818"/>
        <item m="1" x="364"/>
        <item m="1" x="851"/>
        <item m="1" x="378"/>
        <item m="1" x="865"/>
        <item m="1" x="898"/>
        <item m="1" x="422"/>
        <item m="1" x="928"/>
        <item m="1" x="1011"/>
        <item m="1" x="542"/>
        <item m="1" x="946"/>
        <item m="1" x="475"/>
        <item m="1" x="962"/>
        <item m="1" x="493"/>
        <item m="1" x="980"/>
        <item m="1" x="882"/>
        <item m="1" x="457"/>
        <item m="1" x="511"/>
        <item m="1" x="996"/>
        <item m="1" x="527"/>
        <item m="1" x="313"/>
        <item m="1" x="771"/>
        <item m="1" x="439"/>
        <item m="1" x="302"/>
        <item m="1" x="326"/>
        <item m="1" x="800"/>
        <item m="1" x="786"/>
        <item m="1" x="405"/>
        <item m="1" x="337"/>
        <item m="1" x="391"/>
        <item m="1" x="361"/>
        <item m="1" x="848"/>
        <item m="1" x="420"/>
        <item m="1" x="911"/>
        <item m="1" x="438"/>
        <item m="1" x="816"/>
        <item m="1" x="349"/>
        <item m="1" x="831"/>
        <item m="1" x="756"/>
        <item m="1" x="455"/>
        <item m="1" x="944"/>
        <item m="1" x="474"/>
        <item m="1" x="960"/>
        <item m="1" x="490"/>
        <item m="1" x="509"/>
        <item m="1" x="525"/>
        <item m="1" x="376"/>
        <item m="1" x="863"/>
        <item m="1" x="389"/>
        <item m="1" x="404"/>
        <item m="1" x="896"/>
        <item m="1" x="1009"/>
        <item m="1" x="926"/>
        <item m="1" x="977"/>
        <item m="1" x="994"/>
        <item m="1" x="324"/>
        <item m="1" x="335"/>
        <item m="1" x="347"/>
        <item m="1" x="829"/>
        <item m="1" x="359"/>
        <item m="1" x="402"/>
        <item m="1" x="453"/>
        <item m="1" x="879"/>
        <item m="1" x="895"/>
        <item m="1" x="418"/>
        <item m="1" x="799"/>
        <item m="1" x="845"/>
        <item m="1" x="523"/>
        <item m="1" x="813"/>
        <item m="1" x="374"/>
        <item m="1" x="909"/>
        <item m="1" x="925"/>
        <item m="1" x="941"/>
        <item m="1" x="471"/>
        <item m="1" x="958"/>
        <item m="1" x="507"/>
        <item m="1" x="555"/>
        <item m="1" x="570"/>
        <item m="1" x="862"/>
        <item m="1" x="436"/>
        <item m="1" x="488"/>
        <item m="1" x="975"/>
        <item m="1" x="993"/>
        <item m="1" x="540"/>
        <item m="1" x="1035"/>
        <item m="1" x="1047"/>
        <item m="1" x="584"/>
        <item m="1" x="1056"/>
        <item m="1" x="596"/>
        <item m="1" x="172"/>
        <item m="1" x="608"/>
        <item m="1" x="182"/>
        <item m="1" x="622"/>
        <item m="1" x="193"/>
        <item m="1" x="202"/>
        <item m="1" x="660"/>
        <item m="1" x="223"/>
        <item m="1" x="672"/>
        <item m="1" x="235"/>
        <item m="1" x="685"/>
        <item m="1" x="1023"/>
        <item m="1" x="634"/>
        <item m="1" x="255"/>
        <item m="1" x="264"/>
        <item m="1" x="726"/>
        <item m="1" x="276"/>
        <item m="1" x="738"/>
        <item m="1" x="287"/>
        <item m="1" x="754"/>
        <item m="1" x="300"/>
        <item m="1" x="769"/>
        <item m="1" x="311"/>
        <item m="1" x="784"/>
        <item m="1" x="323"/>
        <item m="1" x="797"/>
        <item m="1" x="333"/>
        <item m="1" x="812"/>
        <item m="1" x="710"/>
        <item m="1" x="1012"/>
        <item m="1" x="213"/>
        <item m="1" x="827"/>
        <item m="1" x="358"/>
        <item m="1" x="844"/>
        <item m="1" x="373"/>
        <item m="1" x="860"/>
        <item m="1" x="386"/>
        <item m="1" x="878"/>
        <item m="1" x="893"/>
        <item m="1" x="417"/>
        <item m="1" x="435"/>
        <item m="1" x="923"/>
        <item m="1" x="451"/>
        <item m="1" x="974"/>
        <item m="1" x="991"/>
        <item m="1" x="522"/>
        <item m="1" x="1007"/>
        <item m="1" x="539"/>
        <item m="1" x="357"/>
        <item m="1" x="842"/>
        <item m="1" x="859"/>
        <item m="1" x="876"/>
        <item m="1" x="400"/>
        <item m="1" x="892"/>
        <item m="1" x="416"/>
        <item m="1" x="387"/>
        <item m="1" x="346"/>
        <item m="1" x="908"/>
        <item m="1" x="940"/>
        <item m="1" x="470"/>
        <item m="1" x="956"/>
        <item m="1" x="487"/>
        <item m="1" x="506"/>
        <item m="1" x="1021"/>
        <item m="1" x="826"/>
        <item m="1" x="371"/>
        <item m="1" x="385"/>
        <item m="1" x="450"/>
        <item m="1" x="648"/>
        <item m="1" x="244"/>
        <item m="1" x="432"/>
        <item m="1" x="468"/>
        <item m="1" x="955"/>
        <item m="1" x="486"/>
        <item m="1" x="504"/>
        <item m="1" x="938"/>
        <item m="1" x="972"/>
        <item m="1" x="990"/>
        <item m="1" x="521"/>
        <item m="1" x="1005"/>
        <item m="1" x="537"/>
        <item m="1" x="1020"/>
        <item m="1" x="553"/>
        <item m="1" x="1033"/>
        <item m="1" x="568"/>
        <item m="1" x="1043"/>
        <item m="1" x="581"/>
        <item m="1" x="1053"/>
        <item m="1" x="594"/>
        <item m="1" x="383"/>
        <item m="1" x="875"/>
        <item m="1" x="398"/>
        <item m="1" x="890"/>
        <item m="1" x="413"/>
        <item m="1" x="921"/>
        <item m="1" x="919"/>
        <item m="1" x="937"/>
        <item m="1" x="448"/>
        <item m="1" x="430"/>
        <item m="1" x="953"/>
        <item m="1" x="466"/>
        <item m="1" x="484"/>
        <item m="1" x="502"/>
        <item m="1" x="971"/>
        <item m="1" x="554"/>
        <item m="1" x="906"/>
        <item m="1" x="205"/>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38">
        <item m="1" x="1481"/>
        <item m="1" x="1486"/>
        <item m="1" x="1621"/>
        <item m="1" x="230"/>
        <item m="1" x="1296"/>
        <item m="1" x="1676"/>
        <item m="1" x="332"/>
        <item m="1" x="1316"/>
        <item m="1" x="1735"/>
        <item m="1" x="610"/>
        <item m="1" x="1242"/>
        <item m="1" x="1506"/>
        <item m="1" x="861"/>
        <item m="1" x="466"/>
        <item m="1" x="556"/>
        <item m="1" x="389"/>
        <item m="1" x="1054"/>
        <item m="1" x="1143"/>
        <item m="1" x="1115"/>
        <item m="1" x="1512"/>
        <item m="1" x="316"/>
        <item m="1" x="1502"/>
        <item m="1" x="953"/>
        <item m="1" x="1291"/>
        <item m="1" x="1274"/>
        <item m="1" x="1378"/>
        <item m="1" x="247"/>
        <item m="1" x="1678"/>
        <item m="1" x="1355"/>
        <item m="1" x="940"/>
        <item m="1" x="1337"/>
        <item m="1" x="190"/>
        <item m="1" x="1527"/>
        <item m="1" x="182"/>
        <item m="1" x="183"/>
        <item m="1" x="184"/>
        <item m="1" x="991"/>
        <item m="1" x="1041"/>
        <item m="1" x="508"/>
        <item m="1" x="850"/>
        <item m="1" x="915"/>
        <item m="1" x="496"/>
        <item m="1" x="173"/>
        <item m="1" x="1669"/>
        <item m="1" x="1175"/>
        <item m="1" x="667"/>
        <item m="1" x="616"/>
        <item m="1" x="1546"/>
        <item m="1" x="259"/>
        <item m="1" x="1736"/>
        <item m="1" x="341"/>
        <item m="1" x="270"/>
        <item m="1" x="1023"/>
        <item m="1" x="357"/>
        <item m="1" x="1381"/>
        <item m="1" x="231"/>
        <item m="1" x="1149"/>
        <item m="1" x="1521"/>
        <item m="1" x="236"/>
        <item m="1" x="972"/>
        <item m="1" x="222"/>
        <item m="1" x="1721"/>
        <item m="1" x="844"/>
        <item m="1" x="223"/>
        <item m="1" x="909"/>
        <item m="1" x="328"/>
        <item m="1" x="1496"/>
        <item m="1" x="580"/>
        <item m="1" x="410"/>
        <item m="1" x="826"/>
        <item m="1" x="1380"/>
        <item m="1" x="400"/>
        <item m="1" x="260"/>
        <item m="1" x="779"/>
        <item m="1" x="1002"/>
        <item m="1" x="575"/>
        <item m="1" x="1606"/>
        <item m="1" x="859"/>
        <item m="1" x="1517"/>
        <item m="1" x="875"/>
        <item m="1" x="253"/>
        <item m="1" x="1163"/>
        <item m="1" x="1559"/>
        <item m="1" x="1615"/>
        <item m="1" x="674"/>
        <item m="1" x="544"/>
        <item m="1" x="1686"/>
        <item m="1" x="929"/>
        <item m="1" x="577"/>
        <item m="1" x="1607"/>
        <item m="1" x="1085"/>
        <item m="1" x="1379"/>
        <item m="1" x="331"/>
        <item m="1" x="1507"/>
        <item m="1" x="273"/>
        <item m="1" x="1118"/>
        <item m="1" x="1599"/>
        <item m="1" x="884"/>
        <item m="1" x="1284"/>
        <item m="1" x="1290"/>
        <item m="1" x="705"/>
        <item m="1" x="1341"/>
        <item m="1" x="960"/>
        <item m="1" x="1440"/>
        <item m="1" x="565"/>
        <item m="1" x="1480"/>
        <item m="1" x="1690"/>
        <item m="1" x="583"/>
        <item m="1" x="947"/>
        <item m="1" x="1445"/>
        <item m="1" x="1733"/>
        <item m="1" x="434"/>
        <item m="1" x="227"/>
        <item m="1" x="725"/>
        <item m="1" x="668"/>
        <item m="1" x="533"/>
        <item m="1" x="920"/>
        <item m="1" x="415"/>
        <item m="1" x="1036"/>
        <item m="1" x="752"/>
        <item m="1" x="453"/>
        <item m="1" x="706"/>
        <item m="1" x="1342"/>
        <item m="1" x="1548"/>
        <item m="1" x="1224"/>
        <item m="1" x="529"/>
        <item m="1" x="1372"/>
        <item m="1" x="585"/>
        <item m="1" x="1310"/>
        <item m="1" x="1108"/>
        <item m="1" x="1164"/>
        <item m="1" x="1634"/>
        <item m="1" x="428"/>
        <item m="1" x="1251"/>
        <item m="1" x="1215"/>
        <item m="1" x="1138"/>
        <item m="1" x="317"/>
        <item m="1" x="835"/>
        <item m="1" x="1409"/>
        <item m="1" x="1084"/>
        <item m="1" x="1513"/>
        <item m="1" x="1187"/>
        <item m="1" x="1711"/>
        <item m="1" x="709"/>
        <item m="1" x="219"/>
        <item m="1" x="1611"/>
        <item m="1" x="278"/>
        <item m="1" x="382"/>
        <item m="1" x="188"/>
        <item m="1" x="1730"/>
        <item m="1" x="1375"/>
        <item m="1" x="1004"/>
        <item m="1" x="1384"/>
        <item m="1" x="644"/>
        <item m="1" x="175"/>
        <item m="1" x="800"/>
        <item m="1" x="1063"/>
        <item m="1" x="1622"/>
        <item m="1" x="1666"/>
        <item m="1" x="1028"/>
        <item m="1" x="1073"/>
        <item m="1" x="1608"/>
        <item m="1" x="257"/>
        <item m="1" x="786"/>
        <item m="1" x="1102"/>
        <item m="1" x="1374"/>
        <item m="1" x="1013"/>
        <item m="1" x="657"/>
        <item m="1" x="1258"/>
        <item m="1" x="463"/>
        <item m="1" x="501"/>
        <item m="1" x="379"/>
        <item m="1" x="514"/>
        <item m="1" x="1494"/>
        <item m="1" x="272"/>
        <item m="1" x="563"/>
        <item m="1" x="1195"/>
        <item m="1" x="1560"/>
        <item m="1" x="557"/>
        <item m="1" x="647"/>
        <item m="1" x="1113"/>
        <item m="1" x="1536"/>
        <item m="1" x="1485"/>
        <item m="1" x="1642"/>
        <item m="1" x="771"/>
        <item m="1" x="719"/>
        <item m="1" x="849"/>
        <item m="1" x="1697"/>
        <item m="1" x="380"/>
        <item m="1" x="1673"/>
        <item m="1" x="1455"/>
        <item m="1" x="1295"/>
        <item m="1" x="879"/>
        <item m="1" x="498"/>
        <item m="1" x="1214"/>
        <item m="1" x="888"/>
        <item m="1" x="1024"/>
        <item m="1" x="310"/>
        <item m="1" x="1185"/>
        <item m="1" x="398"/>
        <item m="1" x="778"/>
        <item m="1" x="1272"/>
        <item m="1" x="1487"/>
        <item m="1" x="1640"/>
        <item m="1" x="342"/>
        <item m="1" x="439"/>
        <item m="1" x="1701"/>
        <item m="1" x="1441"/>
        <item m="1" x="1582"/>
        <item m="1" x="665"/>
        <item m="1" x="1712"/>
        <item m="1" x="1724"/>
        <item m="1" x="402"/>
        <item m="1" x="1313"/>
        <item m="1" x="1046"/>
        <item m="1" x="560"/>
        <item m="1" x="497"/>
        <item m="1" x="1047"/>
        <item m="1" x="1610"/>
        <item m="1" x="322"/>
        <item m="1" x="209"/>
        <item m="1" x="394"/>
        <item m="1" x="1035"/>
        <item m="1" x="1497"/>
        <item m="1" x="239"/>
        <item m="1" x="899"/>
        <item m="1" x="318"/>
        <item m="1" x="572"/>
        <item m="1" x="1578"/>
        <item m="1" x="1505"/>
        <item m="1" x="997"/>
        <item m="1" x="797"/>
        <item m="1" x="1571"/>
        <item m="1" x="1223"/>
        <item m="1" x="1299"/>
        <item m="1" x="1169"/>
        <item m="1" x="309"/>
        <item m="1" x="290"/>
        <item m="1" x="249"/>
        <item m="1" x="891"/>
        <item m="1" x="740"/>
        <item m="1" x="843"/>
        <item m="1" x="1484"/>
        <item m="1" x="1133"/>
        <item m="1" x="296"/>
        <item m="1" x="527"/>
        <item m="1" x="974"/>
        <item m="1" x="1705"/>
        <item m="1" x="390"/>
        <item m="1" x="802"/>
        <item m="1" x="502"/>
        <item m="1" x="1285"/>
        <item m="1" x="1167"/>
        <item m="1" x="334"/>
        <item m="1" x="1635"/>
        <item m="1" x="795"/>
        <item m="1" x="264"/>
        <item m="1" x="1549"/>
        <item m="1" x="1354"/>
        <item m="1" x="1359"/>
        <item m="1" x="195"/>
        <item m="1" x="1360"/>
        <item m="1" x="992"/>
        <item m="1" x="176"/>
        <item m="1" x="749"/>
        <item m="1" x="823"/>
        <item m="1" x="1679"/>
        <item m="1" x="566"/>
        <item m="1" x="623"/>
        <item m="1" x="1365"/>
        <item m="1" x="1122"/>
        <item m="1" x="1236"/>
        <item m="1" x="1244"/>
        <item m="1" x="1027"/>
        <item m="1" x="1667"/>
        <item m="1" x="776"/>
        <item m="1" x="799"/>
        <item m="1" x="650"/>
        <item m="1" x="1438"/>
        <item m="1" x="1229"/>
        <item m="1" x="1282"/>
        <item m="1" x="1152"/>
        <item m="1" x="744"/>
        <item m="1" x="534"/>
        <item m="1" x="1717"/>
        <item m="1" x="1401"/>
        <item m="1" x="1442"/>
        <item m="1" x="201"/>
        <item m="1" x="1061"/>
        <item m="1" x="863"/>
        <item m="1" x="1241"/>
        <item m="1" x="1681"/>
        <item m="1" x="1271"/>
        <item m="1" x="926"/>
        <item m="1" x="1662"/>
        <item m="1" x="742"/>
        <item m="1" x="876"/>
        <item m="1" x="1302"/>
        <item m="1" x="289"/>
        <item m="1" x="1197"/>
        <item m="1" x="1418"/>
        <item m="1" x="1176"/>
        <item m="1" x="1589"/>
        <item m="1" x="1576"/>
        <item m="1" x="576"/>
        <item m="1" x="602"/>
        <item m="1" x="295"/>
        <item m="1" x="1415"/>
        <item m="1" x="242"/>
        <item m="1" x="1539"/>
        <item m="1" x="1154"/>
        <item m="1" x="1519"/>
        <item m="1" x="1096"/>
        <item m="1" x="371"/>
        <item m="1" x="1008"/>
        <item m="1" x="1364"/>
        <item m="1" x="618"/>
        <item m="1" x="1370"/>
        <item m="1" x="573"/>
        <item m="1" x="507"/>
        <item m="1" x="870"/>
        <item m="1" x="1203"/>
        <item m="1" x="1516"/>
        <item m="1" x="1413"/>
        <item m="1" x="996"/>
        <item m="1" x="1052"/>
        <item m="1" x="213"/>
        <item m="1" x="1704"/>
        <item m="1" x="966"/>
        <item m="1" x="1720"/>
        <item m="1" x="1448"/>
        <item m="1" x="266"/>
        <item m="1" x="713"/>
        <item m="1" x="586"/>
        <item m="1" x="1255"/>
        <item m="1" x="200"/>
        <item m="1" x="172"/>
        <item m="1" x="1592"/>
        <item m="1" x="652"/>
        <item m="1" x="220"/>
        <item m="1" x="1086"/>
        <item m="1" x="645"/>
        <item m="1" x="967"/>
        <item m="1" x="1420"/>
        <item m="1" x="759"/>
        <item m="1" x="1382"/>
        <item m="1" x="1209"/>
        <item m="1" x="1126"/>
        <item m="1" x="530"/>
        <item m="1" x="1345"/>
        <item m="1" x="890"/>
        <item m="1" x="1702"/>
        <item m="1" x="649"/>
        <item m="1" x="1140"/>
        <item m="1" x="238"/>
        <item m="1" x="1689"/>
        <item m="1" x="812"/>
        <item m="1" x="1234"/>
        <item m="1" x="773"/>
        <item m="1" x="526"/>
        <item m="1" x="820"/>
        <item m="1" x="885"/>
        <item m="1" x="1514"/>
        <item m="1" x="1155"/>
        <item m="1" x="1216"/>
        <item m="1" x="1029"/>
        <item m="1" x="592"/>
        <item m="1" x="807"/>
        <item m="1" x="336"/>
        <item m="1" x="683"/>
        <item m="1" x="753"/>
        <item m="1" x="1227"/>
        <item m="1" x="1552"/>
        <item m="1" x="467"/>
        <item m="1" x="1731"/>
        <item m="1" x="198"/>
        <item m="1" x="454"/>
        <item m="1" x="818"/>
        <item m="1" x="1014"/>
        <item m="1" x="1015"/>
        <item m="1" x="626"/>
        <item m="1" x="464"/>
        <item m="1" x="693"/>
        <item m="1" x="840"/>
        <item m="1" x="841"/>
        <item m="1" x="601"/>
        <item m="1" x="447"/>
        <item m="1" x="1554"/>
        <item m="1" x="1579"/>
        <item m="1" x="1547"/>
        <item m="1" x="1687"/>
        <item m="1" x="627"/>
        <item m="1" x="630"/>
        <item m="1" x="333"/>
        <item m="1" x="1474"/>
        <item m="1" x="764"/>
        <item m="1" x="473"/>
        <item m="1" x="285"/>
        <item m="1" x="634"/>
        <item m="1" x="349"/>
        <item m="1" x="1098"/>
        <item m="1" x="754"/>
        <item m="1" x="429"/>
        <item m="1" x="448"/>
        <item m="1" x="1586"/>
        <item m="1" x="1376"/>
        <item m="1" x="1003"/>
        <item m="1" x="299"/>
        <item m="1" x="1139"/>
        <item m="1" x="632"/>
        <item m="1" x="1107"/>
        <item m="1" x="548"/>
        <item m="1" x="1060"/>
        <item m="1" x="1684"/>
        <item m="1" x="1482"/>
        <item m="1" x="558"/>
        <item m="1" x="535"/>
        <item m="1" x="1135"/>
        <item m="1" x="698"/>
        <item m="1" x="1544"/>
        <item m="1" x="304"/>
        <item m="1" x="207"/>
        <item m="1" x="957"/>
        <item m="1" x="368"/>
        <item m="1" x="1080"/>
        <item m="1" x="1557"/>
        <item m="1" x="1558"/>
        <item m="1" x="443"/>
        <item m="1" x="258"/>
        <item m="1" x="696"/>
        <item m="1" x="262"/>
        <item m="1" x="409"/>
        <item m="1" x="456"/>
        <item m="1" x="1148"/>
        <item m="1" x="760"/>
        <item m="1" x="796"/>
        <item m="1" x="1220"/>
        <item m="1" x="1412"/>
        <item m="1" x="673"/>
        <item m="1" x="968"/>
        <item m="1" x="192"/>
        <item m="1" x="1659"/>
        <item m="1" x="348"/>
        <item m="1" x="1192"/>
        <item m="1" x="235"/>
        <item m="1" x="1429"/>
        <item m="1" x="1048"/>
        <item m="1" x="340"/>
        <item m="1" x="679"/>
        <item m="1" x="1336"/>
        <item m="1" x="1570"/>
        <item m="1" x="1001"/>
        <item m="1" x="755"/>
        <item m="1" x="433"/>
        <item m="1" x="1522"/>
        <item m="1" x="1230"/>
        <item m="1" x="491"/>
        <item m="1" x="1159"/>
        <item m="1" x="1228"/>
        <item m="1" x="1691"/>
        <item m="1" x="297"/>
        <item m="1" x="931"/>
        <item m="1" x="950"/>
        <item m="1" x="1716"/>
        <item m="1" x="1471"/>
        <item m="1" x="923"/>
        <item m="1" x="1210"/>
        <item m="1" x="326"/>
        <item m="1" x="1590"/>
        <item m="1" x="903"/>
        <item m="1" x="1091"/>
        <item m="1" x="689"/>
        <item m="1" x="1457"/>
        <item m="1" x="1147"/>
        <item m="1" x="323"/>
        <item m="1" x="1217"/>
        <item m="1" x="1722"/>
        <item m="1" x="1287"/>
        <item m="1" x="1095"/>
        <item m="1" x="638"/>
        <item m="1" x="553"/>
        <item m="1" x="441"/>
        <item m="1" x="711"/>
        <item m="1" x="1498"/>
        <item m="1" x="1066"/>
        <item m="1" x="521"/>
        <item m="1" x="1331"/>
        <item m="1" x="516"/>
        <item m="1" x="477"/>
        <item m="1" x="381"/>
        <item m="1" x="1427"/>
        <item m="1" x="1660"/>
        <item m="1" x="224"/>
        <item m="1" x="391"/>
        <item m="1" x="365"/>
        <item m="1" x="546"/>
        <item m="1" x="1683"/>
        <item m="1" x="1373"/>
        <item m="1" x="747"/>
        <item m="1" x="1466"/>
        <item m="1" x="598"/>
        <item m="1" x="1714"/>
        <item m="1" x="731"/>
        <item m="1" x="1447"/>
        <item m="1" x="221"/>
        <item m="1" x="1050"/>
        <item m="1" x="1399"/>
        <item m="1" x="189"/>
        <item m="1" x="1537"/>
        <item m="1" x="240"/>
        <item m="1" x="1699"/>
        <item m="1" x="1144"/>
        <item m="1" x="1132"/>
        <item m="1" x="536"/>
        <item m="1" x="329"/>
        <item m="1" x="620"/>
        <item m="1" x="1267"/>
        <item m="1" x="1090"/>
        <item m="1" x="1453"/>
        <item m="1" x="656"/>
        <item m="1" x="1110"/>
        <item m="1" x="1011"/>
        <item m="1" x="1577"/>
        <item m="1" x="404"/>
        <item m="1" x="1680"/>
        <item m="1" x="1633"/>
        <item m="1" x="855"/>
        <item m="1" x="181"/>
        <item m="1" x="484"/>
        <item m="1" x="397"/>
        <item m="1" x="338"/>
        <item m="1" x="662"/>
        <item m="1" x="1696"/>
        <item m="1" x="1688"/>
        <item m="1" x="308"/>
        <item m="1" x="1114"/>
        <item m="1" x="1388"/>
        <item m="1" x="1308"/>
        <item m="1" x="1504"/>
        <item m="1" x="1145"/>
        <item m="1" x="596"/>
        <item m="1" x="714"/>
        <item m="1" x="212"/>
        <item m="1" x="1533"/>
        <item m="1" x="1128"/>
        <item m="1" x="1637"/>
        <item m="1" x="265"/>
        <item m="1" x="506"/>
        <item m="1" x="1400"/>
        <item m="1" x="848"/>
        <item m="1" x="908"/>
        <item m="1" x="988"/>
        <item m="1" x="1525"/>
        <item m="1" x="1257"/>
        <item m="1" x="1568"/>
        <item m="1" x="1297"/>
        <item m="1" x="794"/>
        <item m="1" x="943"/>
        <item m="1" x="963"/>
        <item m="1" x="1254"/>
        <item m="1" x="984"/>
        <item m="1" x="1330"/>
        <item m="1" x="263"/>
        <item m="1" x="1671"/>
        <item m="1" x="609"/>
        <item m="1" x="1116"/>
        <item m="1" x="355"/>
        <item m="1" x="1356"/>
        <item m="1" x="986"/>
        <item m="1" x="1515"/>
        <item m="1" x="468"/>
        <item m="1" x="613"/>
        <item m="1" x="816"/>
        <item m="1" x="571"/>
        <item m="1" x="1499"/>
        <item m="1" x="1347"/>
        <item m="1" x="1158"/>
        <item m="1" x="917"/>
        <item m="1" x="989"/>
        <item m="1" x="465"/>
        <item m="1" x="1293"/>
        <item m="1" x="852"/>
        <item m="1" x="658"/>
        <item m="1" x="1508"/>
        <item m="1" x="455"/>
        <item m="1" x="210"/>
        <item m="1" x="614"/>
        <item m="1" x="1605"/>
        <item m="1" x="354"/>
        <item m="1" x="936"/>
        <item m="1" x="1340"/>
        <item m="1" x="1183"/>
        <item m="1" x="1352"/>
        <item m="1" x="1043"/>
        <item m="1" x="685"/>
        <item m="1" x="699"/>
        <item m="1" x="1456"/>
        <item m="1" x="704"/>
        <item m="1" x="933"/>
        <item m="1" x="550"/>
        <item m="1" x="1469"/>
        <item m="1" x="1309"/>
        <item m="1" x="1065"/>
        <item m="1" x="440"/>
        <item m="1" x="763"/>
        <item m="1" x="1511"/>
        <item m="1" x="937"/>
        <item m="1" x="1006"/>
        <item m="1" x="1561"/>
        <item m="1" x="975"/>
        <item m="1" x="483"/>
        <item m="1" x="422"/>
        <item m="1" x="1623"/>
        <item m="1" x="1000"/>
        <item m="1" x="873"/>
        <item m="1" x="1620"/>
        <item m="1" x="1655"/>
        <item m="1" x="928"/>
        <item m="1" x="539"/>
        <item m="1" x="1526"/>
        <item m="1" x="442"/>
        <item m="1" x="736"/>
        <item m="1" x="267"/>
        <item m="1" x="587"/>
        <item m="1" x="924"/>
        <item m="1" x="738"/>
        <item m="1" x="1325"/>
        <item m="1" x="1700"/>
        <item m="1" x="1583"/>
        <item m="1" x="1587"/>
        <item m="1" x="1367"/>
        <item m="1" x="990"/>
        <item m="1" x="393"/>
        <item m="1" x="743"/>
        <item m="1" x="1057"/>
        <item m="1" x="895"/>
        <item m="1" x="518"/>
        <item m="1" x="1263"/>
        <item m="1" x="814"/>
        <item m="1" x="1591"/>
        <item m="1" x="353"/>
        <item m="1" x="733"/>
        <item m="1" x="1703"/>
        <item m="1" x="1719"/>
        <item m="1" x="1070"/>
        <item m="1" x="718"/>
        <item m="1" x="1329"/>
        <item m="1" x="301"/>
        <item m="1" x="729"/>
        <item m="1" x="1268"/>
        <item m="1" x="1488"/>
        <item m="1" x="1173"/>
        <item m="1" x="552"/>
        <item m="1" x="1423"/>
        <item m="1" x="405"/>
        <item m="1" x="1177"/>
        <item m="1" x="593"/>
        <item m="1" x="1407"/>
        <item m="1" x="216"/>
        <item m="1" x="581"/>
        <item m="1" x="901"/>
        <item m="1" x="1083"/>
        <item m="1" x="232"/>
        <item m="1" x="1343"/>
        <item m="1" x="509"/>
        <item m="1" x="1252"/>
        <item m="1" x="1358"/>
        <item m="1" x="1150"/>
        <item m="1" x="646"/>
        <item m="1" x="1042"/>
        <item m="1" x="831"/>
        <item m="1" x="197"/>
        <item m="1" x="827"/>
        <item m="1" x="994"/>
        <item m="1" x="519"/>
        <item m="1" x="302"/>
        <item m="1" x="1081"/>
        <item m="1" x="346"/>
        <item m="1" x="387"/>
        <item m="1" x="1723"/>
        <item m="1" x="930"/>
        <item m="1" x="1328"/>
        <item m="1" x="282"/>
        <item m="1" x="1556"/>
        <item m="1" x="1277"/>
        <item m="1" x="250"/>
        <item m="1" x="482"/>
        <item m="1" x="758"/>
        <item m="1" x="500"/>
        <item m="1" x="532"/>
        <item m="1" x="1199"/>
        <item m="1" x="1349"/>
        <item m="1" x="1709"/>
        <item m="1" x="690"/>
        <item m="1" x="1612"/>
        <item m="1" x="889"/>
        <item m="1" x="588"/>
        <item m="1" x="1072"/>
        <item m="1" x="1332"/>
        <item m="1" x="611"/>
        <item m="1" x="1032"/>
        <item m="1" x="1237"/>
        <item m="1" x="351"/>
        <item m="1" x="1588"/>
        <item m="1" x="1111"/>
        <item m="1" x="622"/>
        <item m="1" x="1500"/>
        <item m="1" x="918"/>
        <item m="1" x="1555"/>
        <item m="1" x="286"/>
        <item m="1" x="1039"/>
        <item m="1" x="1206"/>
        <item m="1" x="1565"/>
        <item m="1" x="435"/>
        <item m="1" x="1618"/>
        <item m="1" x="384"/>
        <item m="1" x="1573"/>
        <item m="1" x="1101"/>
        <item m="1" x="1638"/>
        <item m="1" x="537"/>
        <item m="1" x="1172"/>
        <item m="1" x="1030"/>
        <item m="1" x="430"/>
        <item m="1" x="489"/>
        <item m="1" x="1600"/>
        <item m="1" x="1668"/>
        <item m="1" x="1049"/>
        <item m="1" x="803"/>
        <item m="1" x="486"/>
        <item m="1" x="1665"/>
        <item m="1" x="1100"/>
        <item m="1" x="211"/>
        <item m="1" x="783"/>
        <item m="1" x="459"/>
        <item m="1" x="1335"/>
        <item m="1" x="845"/>
        <item m="1" x="871"/>
        <item m="1" x="921"/>
        <item m="1" x="1636"/>
        <item m="1" x="1269"/>
        <item m="1" x="520"/>
        <item m="1" x="471"/>
        <item m="1" x="540"/>
        <item m="1" x="1264"/>
        <item m="1" x="330"/>
        <item m="1" x="1044"/>
        <item m="1" x="1624"/>
        <item m="1" x="1460"/>
        <item m="1" x="1707"/>
        <item m="1" x="408"/>
        <item m="1" x="452"/>
        <item m="1" x="661"/>
        <item m="1" x="615"/>
        <item m="1" x="1105"/>
        <item m="1" x="1112"/>
        <item m="1" x="423"/>
        <item m="1" x="178"/>
        <item m="1" x="1026"/>
        <item m="1" x="1458"/>
        <item m="1" x="1127"/>
        <item m="1" x="174"/>
        <item m="1" x="1265"/>
        <item m="1" x="1266"/>
        <item m="1" x="503"/>
        <item m="1" x="364"/>
        <item m="1" x="283"/>
        <item m="1" x="911"/>
        <item m="1" x="542"/>
        <item m="1" x="1289"/>
        <item m="1" x="1648"/>
        <item m="1" x="1419"/>
        <item m="1" x="898"/>
        <item m="1" x="1489"/>
        <item m="1" x="194"/>
        <item m="1" x="202"/>
        <item m="1" x="411"/>
        <item m="1" x="681"/>
        <item m="1" x="1071"/>
        <item m="1" x="392"/>
        <item m="1" x="1692"/>
        <item m="1" x="919"/>
        <item m="1" x="300"/>
        <item m="1" x="1180"/>
        <item m="1" x="978"/>
        <item m="1" x="1535"/>
        <item m="1" x="981"/>
        <item m="1" x="274"/>
        <item m="1" x="479"/>
        <item m="1" x="798"/>
        <item m="1" x="666"/>
        <item m="1" x="418"/>
        <item m="1" x="651"/>
        <item m="1" x="543"/>
        <item m="1" x="1225"/>
        <item m="1" x="607"/>
        <item m="1" x="1543"/>
        <item m="1" x="883"/>
        <item m="1" x="1221"/>
        <item m="1" x="531"/>
        <item m="1" x="199"/>
        <item m="1" x="1348"/>
        <item m="1" x="510"/>
        <item m="1" x="1389"/>
        <item m="1" x="343"/>
        <item m="1" x="1344"/>
        <item m="1" x="1212"/>
        <item m="1" x="1708"/>
        <item m="1" x="554"/>
        <item m="1" x="319"/>
        <item m="1" x="1604"/>
        <item m="1" x="495"/>
        <item m="1" x="1693"/>
        <item m="1" x="973"/>
        <item m="1" x="720"/>
        <item m="1" x="642"/>
        <item m="1" x="653"/>
        <item m="1" x="1119"/>
        <item m="1" x="217"/>
        <item m="1" x="1207"/>
        <item m="1" x="1319"/>
        <item m="1" x="1188"/>
        <item m="1" x="970"/>
        <item m="1" x="1178"/>
        <item m="1" x="721"/>
        <item m="1" x="1695"/>
        <item m="1" x="762"/>
        <item m="1" x="1685"/>
        <item m="1" x="1428"/>
        <item m="1" x="1728"/>
        <item m="1" x="234"/>
        <item m="1" x="1058"/>
        <item m="1" x="350"/>
        <item m="1" x="345"/>
        <item m="1" x="1444"/>
        <item m="1" x="1240"/>
        <item m="1" x="358"/>
        <item m="1" x="1392"/>
        <item m="1" x="944"/>
        <item m="1" x="280"/>
        <item m="1" x="708"/>
        <item m="1" x="701"/>
        <item m="1" x="1318"/>
        <item m="1" x="982"/>
        <item m="1" x="417"/>
        <item m="1" x="1226"/>
        <item m="1" x="948"/>
        <item m="1" x="893"/>
        <item m="1" x="1616"/>
        <item m="1" x="1174"/>
        <item m="1" x="833"/>
        <item m="1" x="1432"/>
        <item m="1" x="765"/>
        <item m="1" x="303"/>
        <item m="1" x="605"/>
        <item m="1" x="427"/>
        <item m="1" x="1661"/>
        <item m="1" x="769"/>
        <item m="1" x="980"/>
        <item m="1" x="1677"/>
        <item m="1" x="383"/>
        <item m="1" x="215"/>
        <item m="1" x="1353"/>
        <item m="1" x="1300"/>
        <item m="1" x="839"/>
        <item m="1" x="1198"/>
        <item m="1" x="1495"/>
        <item m="1" x="449"/>
        <item m="1" x="1626"/>
        <item m="1" x="421"/>
        <item m="1" x="1628"/>
        <item m="1" x="1019"/>
        <item m="1" x="1593"/>
        <item m="1" x="842"/>
        <item m="1" x="1393"/>
        <item m="1" x="279"/>
        <item m="1" x="406"/>
        <item m="1" x="659"/>
        <item m="1" x="639"/>
        <item m="1" x="179"/>
        <item m="1" x="324"/>
        <item m="1" x="636"/>
        <item m="1" x="1402"/>
        <item m="1" x="1545"/>
        <item m="1" x="1334"/>
        <item m="1" x="1246"/>
        <item m="1" x="881"/>
        <item m="1" x="934"/>
        <item m="1" x="1490"/>
        <item m="1" x="1193"/>
        <item m="1" x="226"/>
        <item m="1" x="868"/>
        <item m="1" x="976"/>
        <item m="1" x="1362"/>
        <item m="1" x="951"/>
        <item m="1" x="206"/>
        <item m="1" x="1509"/>
        <item m="1" x="177"/>
        <item m="1" x="1657"/>
        <item m="1" x="268"/>
        <item m="1" x="825"/>
        <item m="1" x="1270"/>
        <item m="1" x="474"/>
        <item m="1" x="472"/>
        <item m="1" x="512"/>
        <item m="1" x="1078"/>
        <item m="1" x="1156"/>
        <item m="1" x="1315"/>
        <item m="1" x="344"/>
        <item m="1" x="1575"/>
        <item m="1" x="1443"/>
        <item m="1" x="995"/>
        <item m="1" x="660"/>
        <item m="1" x="1213"/>
        <item m="1" x="621"/>
        <item m="1" x="1584"/>
        <item m="1" x="694"/>
        <item m="1" x="372"/>
        <item m="1" x="1540"/>
        <item m="1" x="654"/>
        <item m="1" x="513"/>
        <item m="1" x="460"/>
        <item m="1" x="528"/>
        <item m="1" x="1103"/>
        <item m="1" x="385"/>
        <item m="1" x="1424"/>
        <item m="1" x="1472"/>
        <item m="1" x="419"/>
        <item m="1" x="1034"/>
        <item m="1" x="457"/>
        <item m="1" x="892"/>
        <item m="1" x="922"/>
        <item m="1" x="697"/>
        <item m="1" x="1038"/>
        <item m="1" x="1016"/>
        <item m="1" x="1538"/>
        <item m="1" x="1614"/>
        <item m="1" x="369"/>
        <item m="1" x="1483"/>
        <item m="1" x="1627"/>
        <item m="1" x="834"/>
        <item m="1" x="511"/>
        <item m="1" x="1012"/>
        <item m="1" x="817"/>
        <item m="1" x="954"/>
        <item m="1" x="281"/>
        <item m="1" x="414"/>
        <item m="1" x="1317"/>
        <item m="1" x="1574"/>
        <item m="1" x="187"/>
        <item m="1" x="906"/>
        <item m="1" x="461"/>
        <item m="1" x="987"/>
        <item m="1" x="1682"/>
        <item m="1" x="291"/>
        <item m="1" x="1394"/>
        <item m="1" x="1478"/>
        <item m="1" x="640"/>
        <item m="1" x="979"/>
        <item m="1" x="386"/>
        <item m="1" x="313"/>
        <item m="1" x="374"/>
        <item m="1" x="1674"/>
        <item m="1" x="1189"/>
        <item m="1" x="1260"/>
        <item m="1" x="1585"/>
        <item m="1" x="1651"/>
        <item m="1" x="590"/>
        <item m="1" x="897"/>
        <item m="1" x="635"/>
        <item m="1" x="555"/>
        <item m="1" x="494"/>
        <item m="1" x="810"/>
        <item m="1" x="244"/>
        <item m="1" x="956"/>
        <item m="1" x="869"/>
        <item m="1" x="1151"/>
        <item m="1" x="1434"/>
        <item m="1" x="1523"/>
        <item m="1" x="352"/>
        <item m="1" x="680"/>
        <item m="1" x="1437"/>
        <item m="1" x="228"/>
        <item m="1" x="932"/>
        <item m="1" x="218"/>
        <item m="1" x="1104"/>
        <item m="1" x="1025"/>
        <item m="1" x="229"/>
        <item m="1" x="1194"/>
        <item m="1" x="1656"/>
        <item m="1" x="686"/>
        <item m="1" x="1045"/>
        <item m="1" x="1168"/>
        <item m="1" x="1017"/>
        <item m="1" x="538"/>
        <item m="1" x="584"/>
        <item m="1" x="1475"/>
        <item m="1" x="523"/>
        <item m="1" x="292"/>
        <item m="1" x="971"/>
        <item m="1" x="1594"/>
        <item m="1" x="727"/>
        <item m="1" x="655"/>
        <item m="1" x="604"/>
        <item m="1" x="1075"/>
        <item m="1" x="1280"/>
        <item m="1" x="488"/>
        <item m="1" x="682"/>
        <item m="1" x="722"/>
        <item m="1" x="1629"/>
        <item m="1" x="864"/>
        <item m="1" x="450"/>
        <item m="1" x="431"/>
        <item m="1" x="938"/>
        <item m="1" x="1219"/>
        <item m="1" x="1613"/>
        <item m="1" x="327"/>
        <item m="1" x="462"/>
        <item m="1" x="1534"/>
        <item m="1" x="643"/>
        <item m="1" x="1459"/>
        <item m="1" x="475"/>
        <item m="1" x="180"/>
        <item m="1" x="695"/>
        <item m="1" x="684"/>
        <item m="1" x="866"/>
        <item m="1" x="691"/>
        <item m="1" x="205"/>
        <item m="1" x="375"/>
        <item m="1" x="1430"/>
        <item m="1" x="499"/>
        <item m="1" x="401"/>
        <item m="1" x="676"/>
        <item m="1" x="677"/>
        <item m="1" x="517"/>
        <item m="1" x="886"/>
        <item m="1" x="1106"/>
        <item m="1" x="1729"/>
        <item m="1" x="741"/>
        <item m="1" x="424"/>
        <item m="1" x="878"/>
        <item m="1" x="378"/>
        <item m="1" x="999"/>
        <item m="1" x="293"/>
        <item m="1" x="958"/>
        <item m="1" x="1182"/>
        <item m="1" x="862"/>
        <item m="1" x="1283"/>
        <item m="1" x="269"/>
        <item m="1" x="912"/>
        <item m="1" x="1366"/>
        <item m="1" x="432"/>
        <item m="1" x="376"/>
        <item m="1" x="1713"/>
        <item m="1" x="1439"/>
        <item m="1" x="325"/>
        <item m="1" x="728"/>
        <item m="1" x="1010"/>
        <item m="1" x="191"/>
        <item m="1" x="1067"/>
        <item m="1" x="1518"/>
        <item m="1" x="1467"/>
        <item m="1" x="905"/>
        <item m="1" x="599"/>
        <item m="1" x="1377"/>
        <item m="1" x="746"/>
        <item m="1" x="913"/>
        <item m="1" x="248"/>
        <item m="1" x="1068"/>
        <item m="1" x="245"/>
        <item m="1" x="485"/>
        <item m="1" x="1446"/>
        <item m="1" x="734"/>
        <item m="1" x="1562"/>
        <item m="1" x="1431"/>
        <item m="1" x="813"/>
        <item m="1" x="1645"/>
        <item m="1" x="617"/>
        <item m="1" x="867"/>
        <item m="1" x="1273"/>
        <item m="1" x="1503"/>
        <item m="1" x="916"/>
        <item m="1" x="1350"/>
        <item m="1" x="710"/>
        <item m="1" x="420"/>
        <item m="1" x="561"/>
        <item m="1" x="246"/>
        <item m="1" x="1303"/>
        <item m="1" x="196"/>
        <item m="1" x="1715"/>
        <item m="1" x="1181"/>
        <item m="1" x="761"/>
        <item m="1" x="1204"/>
        <item m="1" x="1641"/>
        <item m="1" x="1619"/>
        <item m="1" x="1417"/>
        <item m="1" x="275"/>
        <item m="1" x="664"/>
        <item m="1" x="251"/>
        <item m="1" x="865"/>
        <item m="1" x="904"/>
        <item m="1" x="545"/>
        <item m="1" x="481"/>
        <item m="1" x="717"/>
        <item m="1" x="237"/>
        <item m="1" x="945"/>
        <item m="1" x="1397"/>
        <item m="1" x="1304"/>
        <item m="1" x="750"/>
        <item m="1" x="1190"/>
        <item m="1" x="445"/>
        <item m="1" x="856"/>
        <item m="1" x="208"/>
        <item m="1" x="819"/>
        <item m="1" x="770"/>
        <item m="1" x="959"/>
        <item m="1" x="1305"/>
        <item m="1" x="1530"/>
        <item m="1" x="570"/>
        <item m="1" x="824"/>
        <item m="1" x="487"/>
        <item m="1" x="608"/>
        <item m="1" x="874"/>
        <item m="1" x="1055"/>
        <item m="1" x="737"/>
        <item m="1" x="1541"/>
        <item m="1" x="1531"/>
        <item m="1" x="670"/>
        <item m="1" x="780"/>
        <item m="1" x="203"/>
        <item m="1" x="925"/>
        <item m="1" x="569"/>
        <item m="1" x="1211"/>
        <item m="1" x="832"/>
        <item m="1" x="399"/>
        <item m="1" x="287"/>
        <item m="1" x="1404"/>
        <item m="1" x="359"/>
        <item m="1" x="751"/>
        <item m="1" x="1463"/>
        <item m="1" x="1256"/>
        <item m="1" x="582"/>
        <item m="1" x="339"/>
        <item m="1" x="784"/>
        <item m="1" x="1089"/>
        <item m="1" x="1097"/>
        <item m="1" x="846"/>
        <item m="1" x="1598"/>
        <item m="1" x="637"/>
        <item m="1" x="811"/>
        <item m="1" x="748"/>
        <item m="1" x="952"/>
        <item m="1" x="1201"/>
        <item m="1" x="707"/>
        <item m="1" x="1644"/>
        <item m="1" x="1333"/>
        <item m="1" x="559"/>
        <item m="1" x="233"/>
        <item m="1" x="568"/>
        <item m="1" x="1202"/>
        <item m="1" x="726"/>
        <item m="1" x="801"/>
        <item m="1" x="547"/>
        <item m="1" x="1247"/>
        <item m="1" x="1117"/>
        <item m="1" x="854"/>
        <item m="1" x="730"/>
        <item m="1" x="1326"/>
        <item m="1" x="1087"/>
        <item m="1" x="962"/>
        <item m="1" x="1649"/>
        <item m="1" x="1120"/>
        <item m="1" x="789"/>
        <item m="1" x="1357"/>
        <item m="1" x="902"/>
        <item m="1" x="1672"/>
        <item m="1" x="965"/>
        <item m="1" x="1294"/>
        <item m="1" x="1710"/>
        <item m="1" x="625"/>
        <item m="1" x="1410"/>
        <item m="1" x="284"/>
        <item m="1" x="444"/>
        <item m="1" x="1553"/>
        <item m="1" x="860"/>
        <item m="1" x="1698"/>
        <item m="1" x="1037"/>
        <item x="171"/>
        <item m="1" x="1632"/>
        <item m="1" x="1551"/>
        <item m="1" x="578"/>
        <item m="1" x="804"/>
        <item m="1" x="829"/>
        <item m="1" x="1398"/>
        <item m="1" x="294"/>
        <item m="1" x="478"/>
        <item m="1" x="1647"/>
        <item m="1" x="1580"/>
        <item m="1" x="1732"/>
        <item m="1" x="735"/>
        <item m="1" x="1646"/>
        <item m="1" x="186"/>
        <item m="1" x="1069"/>
        <item m="1" x="416"/>
        <item m="1" x="675"/>
        <item m="1" x="1581"/>
        <item m="1" x="1082"/>
        <item m="1" x="522"/>
        <item m="1" x="887"/>
        <item m="1" x="1737"/>
        <item m="1" x="373"/>
        <item m="1" x="1390"/>
        <item m="1" x="914"/>
        <item m="1" x="362"/>
        <item m="1" x="1276"/>
        <item m="1" x="1596"/>
        <item m="1" x="1165"/>
        <item m="1" x="724"/>
        <item m="1" x="894"/>
        <item m="1" x="1639"/>
        <item m="1" x="1493"/>
        <item m="1" x="1566"/>
        <item m="1" x="446"/>
        <item m="1" x="1470"/>
        <item m="1" x="687"/>
        <item m="1" x="1643"/>
        <item m="1" x="1031"/>
        <item m="1" x="1018"/>
        <item m="1" x="1569"/>
        <item m="1" x="1734"/>
        <item m="1" x="360"/>
        <item m="1" x="1121"/>
        <item m="1" x="1261"/>
        <item m="1" x="836"/>
        <item m="1" x="1652"/>
        <item m="1" x="805"/>
        <item m="1" x="1064"/>
        <item m="1" x="603"/>
        <item m="1" x="949"/>
        <item m="1" x="437"/>
        <item m="1" x="1625"/>
        <item m="1" x="1361"/>
        <item m="1" x="551"/>
        <item m="1" x="480"/>
        <item m="1" x="1231"/>
        <item m="1" x="700"/>
        <item m="1" x="777"/>
        <item m="1" x="241"/>
        <item m="1" x="515"/>
        <item m="1" x="1077"/>
        <item m="1" x="564"/>
        <item m="1" x="458"/>
        <item m="1" x="712"/>
        <item m="1" x="1338"/>
        <item m="1" x="939"/>
        <item m="1" x="1074"/>
        <item m="1" x="1253"/>
        <item m="1" x="1301"/>
        <item m="1" x="388"/>
        <item m="1" x="672"/>
        <item m="1" x="1664"/>
        <item m="1" x="413"/>
        <item m="1" x="1170"/>
        <item m="1" x="1411"/>
        <item m="1" x="1142"/>
        <item m="1" x="1327"/>
        <item m="1" x="305"/>
        <item m="1" x="549"/>
        <item m="1" x="1278"/>
        <item m="1" x="648"/>
        <item m="1" x="1416"/>
        <item m="1" x="395"/>
        <item m="1" x="822"/>
        <item m="1" x="1468"/>
        <item m="1" x="525"/>
        <item m="1" x="594"/>
        <item m="1" x="739"/>
        <item m="1" x="1239"/>
        <item m="1" x="1454"/>
        <item m="1" x="225"/>
        <item m="1" x="1125"/>
        <item m="1" x="1464"/>
        <item m="1" x="1465"/>
        <item m="1" x="1245"/>
        <item m="1" x="1339"/>
        <item m="1" x="969"/>
        <item m="1" x="1171"/>
        <item m="1" x="1479"/>
        <item m="1" x="505"/>
        <item m="1" x="1371"/>
        <item m="1" x="1663"/>
        <item m="1" x="766"/>
        <item m="1" x="204"/>
        <item m="1" x="315"/>
        <item m="1" x="1725"/>
        <item m="1" x="828"/>
        <item m="1" x="1099"/>
        <item m="1" x="1385"/>
        <item m="1" x="1092"/>
        <item m="1" x="1670"/>
        <item m="1" x="993"/>
        <item m="1" x="1292"/>
        <item m="1" x="412"/>
        <item m="1" x="1597"/>
        <item m="1" x="1179"/>
        <item m="1" x="1363"/>
        <item m="1" x="772"/>
        <item m="1" x="1130"/>
        <item m="1" x="1131"/>
        <item m="1" x="321"/>
        <item m="1" x="271"/>
        <item m="1" x="1248"/>
        <item m="1" x="942"/>
        <item m="1" x="1601"/>
        <item m="1" x="628"/>
        <item m="1" x="791"/>
        <item m="1" x="678"/>
        <item m="1" x="792"/>
        <item m="1" x="1250"/>
        <item m="1" x="361"/>
        <item m="1" x="702"/>
        <item m="1" x="1450"/>
        <item m="1" x="1451"/>
        <item m="1" x="335"/>
        <item m="1" x="815"/>
        <item m="1" x="1005"/>
        <item m="1" x="1321"/>
        <item m="1" x="1281"/>
        <item m="1" x="425"/>
        <item m="1" x="1157"/>
        <item m="1" x="1076"/>
        <item m="1" x="790"/>
        <item m="1" x="872"/>
        <item m="1" x="756"/>
        <item m="1" x="757"/>
        <item m="1" x="1718"/>
        <item m="1" x="407"/>
        <item m="1" x="243"/>
        <item m="1" x="782"/>
        <item m="1" x="1232"/>
        <item m="1" x="1022"/>
        <item m="1" x="1726"/>
        <item m="1" x="1079"/>
        <item m="1" x="946"/>
        <item m="1" x="785"/>
        <item m="1" x="633"/>
        <item m="1" x="1320"/>
        <item m="1" x="663"/>
        <item m="1" x="356"/>
        <item m="1" x="377"/>
        <item m="1" x="1563"/>
        <item m="1" x="1249"/>
        <item m="1" x="927"/>
        <item m="1" x="788"/>
        <item m="1" x="669"/>
        <item m="1" x="1603"/>
        <item m="1" x="847"/>
        <item m="1" x="311"/>
        <item m="1" x="314"/>
        <item m="1" x="1123"/>
        <item m="1" x="1162"/>
        <item m="1" x="1093"/>
        <item m="1" x="1602"/>
        <item m="1" x="715"/>
        <item m="1" x="941"/>
        <item m="1" x="1033"/>
        <item m="1" x="363"/>
        <item m="1" x="574"/>
        <item m="1" x="1435"/>
        <item m="1" x="880"/>
        <item m="1" x="1153"/>
        <item m="1" x="1425"/>
        <item m="1" x="193"/>
        <item m="1" x="768"/>
        <item m="1" x="624"/>
        <item m="1" x="492"/>
        <item m="1" x="254"/>
        <item m="1" x="214"/>
        <item m="1" x="469"/>
        <item m="1" x="1200"/>
        <item m="1" x="256"/>
        <item m="1" x="1654"/>
        <item m="1" x="1433"/>
        <item m="1" x="787"/>
        <item m="1" x="1288"/>
        <item m="1" x="641"/>
        <item m="1" x="436"/>
        <item m="1" x="255"/>
        <item m="1" x="1259"/>
        <item m="1" x="882"/>
        <item m="1" x="1346"/>
        <item m="1" x="1312"/>
        <item m="1" x="600"/>
        <item m="1" x="703"/>
        <item m="1" x="606"/>
        <item m="1" x="306"/>
        <item m="1" x="1314"/>
        <item m="1" x="1009"/>
        <item m="1" x="1088"/>
        <item m="1" x="524"/>
        <item m="1" x="767"/>
        <item m="1" x="961"/>
        <item m="1" x="1160"/>
        <item m="1" x="1572"/>
        <item m="1" x="1653"/>
        <item m="1" x="1141"/>
        <item m="1" x="252"/>
        <item m="1" x="1462"/>
        <item m="1" x="1235"/>
        <item m="1" x="1461"/>
        <item m="1" x="1501"/>
        <item m="1" x="808"/>
        <item m="1" x="964"/>
        <item m="1" x="692"/>
        <item m="1" x="671"/>
        <item m="1" x="1307"/>
        <item m="1" x="985"/>
        <item m="1" x="562"/>
        <item m="1" x="493"/>
        <item m="1" x="1368"/>
        <item m="1" x="1136"/>
        <item m="1" x="745"/>
        <item m="1" x="1396"/>
        <item m="1" x="277"/>
        <item m="1" x="1631"/>
        <item m="1" x="1414"/>
        <item m="1" x="1323"/>
        <item m="1" x="1422"/>
        <item m="1" x="629"/>
        <item m="1" x="438"/>
        <item m="1" x="1109"/>
        <item m="1" x="591"/>
        <item m="1" x="1630"/>
        <item m="1" x="1421"/>
        <item m="1" x="337"/>
        <item m="1" x="1186"/>
        <item m="1" x="1386"/>
        <item m="1" x="1387"/>
        <item m="1" x="312"/>
        <item m="1" x="781"/>
        <item m="1" x="1449"/>
        <item m="1" x="821"/>
        <item m="1" x="1196"/>
        <item m="1" x="1617"/>
        <item m="1" x="370"/>
        <item m="1" x="1609"/>
        <item m="1" x="1146"/>
        <item m="1" x="1694"/>
        <item m="1" x="1311"/>
        <item m="1" x="1658"/>
        <item m="1" x="907"/>
        <item m="1" x="1452"/>
        <item m="1" x="806"/>
        <item m="1" x="1706"/>
        <item m="1" x="320"/>
        <item m="1" x="476"/>
        <item m="1" x="261"/>
        <item m="1" x="1233"/>
        <item m="1" x="1369"/>
        <item m="1" x="504"/>
        <item m="1" x="1184"/>
        <item m="1" x="1564"/>
        <item m="1" x="1298"/>
        <item m="1" x="631"/>
        <item m="1" x="1279"/>
        <item m="1" x="1727"/>
        <item m="1" x="1532"/>
        <item m="1" x="851"/>
        <item m="1" x="1403"/>
        <item m="1" x="619"/>
        <item m="1" x="1218"/>
        <item m="1" x="1205"/>
        <item m="1" x="1161"/>
        <item m="1" x="1491"/>
        <item m="1" x="1191"/>
        <item m="1" x="298"/>
        <item m="1" x="579"/>
        <item m="1" x="1351"/>
        <item m="1" x="1395"/>
        <item m="1" x="470"/>
        <item m="1" x="1477"/>
        <item m="1" x="1020"/>
        <item m="1" x="1383"/>
        <item m="1" x="983"/>
        <item m="1" x="900"/>
        <item m="1" x="1222"/>
        <item m="1" x="1021"/>
        <item m="1" x="1137"/>
        <item m="1" x="1406"/>
        <item m="1" x="793"/>
        <item m="1" x="723"/>
        <item m="1" x="1391"/>
        <item m="1" x="910"/>
        <item m="1" x="1134"/>
        <item m="1" x="1056"/>
        <item m="1" x="1476"/>
        <item m="1" x="426"/>
        <item m="1" x="1208"/>
        <item m="1" x="955"/>
        <item m="1" x="1324"/>
        <item m="1" x="490"/>
        <item m="1" x="1262"/>
        <item m="1" x="1528"/>
        <item m="1" x="1007"/>
        <item m="1" x="1426"/>
        <item m="1" x="1275"/>
        <item m="1" x="1473"/>
        <item m="1" x="775"/>
        <item m="1" x="716"/>
        <item m="1" x="567"/>
        <item m="1" x="977"/>
        <item m="1" x="877"/>
        <item m="1" x="1520"/>
        <item m="1" x="1166"/>
        <item m="1" x="688"/>
        <item m="1" x="1542"/>
        <item m="1" x="1529"/>
        <item m="1" x="1238"/>
        <item m="1" x="288"/>
        <item m="1" x="774"/>
        <item m="1" x="1405"/>
        <item m="1" x="612"/>
        <item m="1" x="367"/>
        <item m="1" x="1286"/>
        <item m="1" x="853"/>
        <item m="1" x="809"/>
        <item m="1" x="838"/>
        <item m="1" x="1129"/>
        <item m="1" x="998"/>
        <item m="1" x="1650"/>
        <item m="1" x="1124"/>
        <item m="1" x="541"/>
        <item m="1" x="1510"/>
        <item m="1" x="1492"/>
        <item m="1" x="1306"/>
        <item m="1" x="185"/>
        <item m="1" x="589"/>
        <item m="1" x="858"/>
        <item m="1" x="1053"/>
        <item m="1" x="1675"/>
        <item m="1" x="1243"/>
        <item m="1" x="1059"/>
        <item m="1" x="276"/>
        <item m="1" x="830"/>
        <item m="1" x="451"/>
        <item m="1" x="366"/>
        <item m="1" x="597"/>
        <item m="1" x="1436"/>
        <item x="0"/>
        <item m="1" x="396"/>
        <item x="2"/>
        <item x="3"/>
        <item x="4"/>
        <item x="5"/>
        <item x="6"/>
        <item x="7"/>
        <item m="1" x="935"/>
        <item m="1" x="1040"/>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51"/>
        <item m="1" x="1094"/>
        <item x="122"/>
        <item m="1" x="732"/>
        <item x="105"/>
        <item x="106"/>
        <item x="107"/>
        <item x="108"/>
        <item x="109"/>
        <item x="110"/>
        <item x="111"/>
        <item x="112"/>
        <item x="113"/>
        <item x="114"/>
        <item x="115"/>
        <item m="1" x="1524"/>
        <item x="117"/>
        <item x="118"/>
        <item x="119"/>
        <item x="124"/>
        <item x="125"/>
        <item x="126"/>
        <item x="127"/>
        <item x="128"/>
        <item m="1" x="1595"/>
        <item x="129"/>
        <item x="130"/>
        <item x="131"/>
        <item x="132"/>
        <item x="133"/>
        <item x="134"/>
        <item x="135"/>
        <item m="1" x="347"/>
        <item x="136"/>
        <item x="137"/>
        <item m="1" x="837"/>
        <item m="1" x="1062"/>
        <item x="139"/>
        <item x="140"/>
        <item x="141"/>
        <item x="142"/>
        <item m="1" x="307"/>
        <item x="143"/>
        <item x="116"/>
        <item x="121"/>
        <item m="1" x="896"/>
        <item x="145"/>
        <item x="144"/>
        <item x="146"/>
        <item x="147"/>
        <item m="1" x="1550"/>
        <item x="123"/>
        <item x="149"/>
        <item x="150"/>
        <item x="138"/>
        <item x="151"/>
        <item x="152"/>
        <item m="1" x="1408"/>
        <item x="153"/>
        <item x="154"/>
        <item x="155"/>
        <item x="156"/>
        <item x="157"/>
        <item m="1" x="1322"/>
        <item x="158"/>
        <item x="159"/>
        <item x="160"/>
        <item x="161"/>
        <item x="162"/>
        <item m="1" x="595"/>
        <item x="163"/>
        <item x="164"/>
        <item x="165"/>
        <item m="1" x="857"/>
        <item x="148"/>
        <item x="166"/>
        <item x="167"/>
        <item m="1" x="403"/>
        <item x="168"/>
        <item m="1" x="1567"/>
        <item x="169"/>
        <item x="170"/>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63">
        <item m="1" x="457"/>
        <item m="1" x="459"/>
        <item x="18"/>
        <item m="1" x="455"/>
        <item m="1" x="458"/>
        <item m="1" x="460"/>
        <item m="1" x="461"/>
        <item m="1" x="456"/>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62"/>
        <item x="449"/>
        <item x="450"/>
        <item x="451"/>
        <item x="452"/>
        <item x="453"/>
        <item x="454"/>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59">
        <item x="3"/>
        <item x="2"/>
        <item m="1" x="46"/>
        <item m="1" x="54"/>
        <item m="1" x="45"/>
        <item m="1" x="31"/>
        <item m="1" x="41"/>
        <item m="1" x="51"/>
        <item m="1" x="34"/>
        <item m="1" x="36"/>
        <item m="1" x="48"/>
        <item m="1" x="44"/>
        <item m="1" x="42"/>
        <item m="1" x="33"/>
        <item m="1" x="57"/>
        <item m="1" x="37"/>
        <item m="1" x="56"/>
        <item m="1" x="55"/>
        <item m="1" x="52"/>
        <item m="1" x="40"/>
        <item m="1" x="30"/>
        <item m="1" x="32"/>
        <item m="1" x="43"/>
        <item m="1" x="35"/>
        <item m="1" x="53"/>
        <item m="1" x="47"/>
        <item m="1" x="49"/>
        <item m="1" x="39"/>
        <item m="1" x="58"/>
        <item m="1" x="50"/>
        <item m="1" x="38"/>
        <item x="0"/>
        <item x="1"/>
        <item x="22"/>
        <item x="4"/>
        <item x="5"/>
        <item x="6"/>
        <item x="7"/>
        <item x="8"/>
        <item x="9"/>
        <item x="10"/>
        <item x="11"/>
        <item x="12"/>
        <item x="13"/>
        <item x="14"/>
        <item x="15"/>
        <item x="16"/>
        <item x="17"/>
        <item x="18"/>
        <item x="19"/>
        <item x="20"/>
        <item x="21"/>
        <item x="24"/>
        <item x="23"/>
        <item x="25"/>
        <item x="26"/>
        <item x="27"/>
        <item x="28"/>
        <item x="29"/>
      </items>
    </pivotField>
    <pivotField axis="axisRow" compact="0" outline="0" showAll="0">
      <items count="563">
        <item m="1" x="505"/>
        <item m="1" x="87"/>
        <item m="1" x="424"/>
        <item m="1" x="508"/>
        <item m="1" x="337"/>
        <item m="1" x="371"/>
        <item m="1" x="151"/>
        <item m="1" x="227"/>
        <item m="1" x="540"/>
        <item m="1" x="107"/>
        <item m="1" x="440"/>
        <item m="1" x="395"/>
        <item m="1" x="79"/>
        <item m="1" x="514"/>
        <item m="1" x="303"/>
        <item m="1" x="75"/>
        <item m="1" x="328"/>
        <item m="1" x="558"/>
        <item m="1" x="242"/>
        <item m="1" x="102"/>
        <item m="1" x="555"/>
        <item m="1" x="545"/>
        <item m="1" x="252"/>
        <item m="1" x="220"/>
        <item m="1" x="230"/>
        <item m="1" x="221"/>
        <item m="1" x="108"/>
        <item m="1" x="457"/>
        <item m="1" x="426"/>
        <item m="1" x="269"/>
        <item m="1" x="413"/>
        <item m="1" x="233"/>
        <item m="1" x="287"/>
        <item m="1" x="363"/>
        <item m="1" x="208"/>
        <item m="1" x="353"/>
        <item m="1" x="163"/>
        <item m="1" x="162"/>
        <item m="1" x="281"/>
        <item m="1" x="65"/>
        <item m="1" x="320"/>
        <item m="1" x="515"/>
        <item m="1" x="520"/>
        <item m="1" x="318"/>
        <item m="1" x="461"/>
        <item m="1" x="130"/>
        <item m="1" x="402"/>
        <item m="1" x="522"/>
        <item m="1" x="91"/>
        <item m="1" x="265"/>
        <item m="1" x="431"/>
        <item m="1" x="124"/>
        <item m="1" x="438"/>
        <item m="1" x="357"/>
        <item m="1" x="237"/>
        <item m="1" x="340"/>
        <item m="1" x="379"/>
        <item m="1" x="530"/>
        <item m="1" x="465"/>
        <item m="1" x="306"/>
        <item m="1" x="169"/>
        <item m="1" x="415"/>
        <item m="1" x="311"/>
        <item m="1" x="456"/>
        <item m="1" x="141"/>
        <item m="1" x="114"/>
        <item m="1" x="67"/>
        <item m="1" x="382"/>
        <item m="1" x="452"/>
        <item m="1" x="410"/>
        <item m="1" x="215"/>
        <item m="1" x="497"/>
        <item m="1" x="76"/>
        <item m="1" x="128"/>
        <item m="1" x="189"/>
        <item m="1" x="501"/>
        <item m="1" x="270"/>
        <item m="1" x="97"/>
        <item m="1" x="241"/>
        <item m="1" x="304"/>
        <item m="1" x="453"/>
        <item m="1" x="444"/>
        <item m="1" x="246"/>
        <item m="1" x="512"/>
        <item m="1" x="293"/>
        <item m="1" x="266"/>
        <item m="1" x="300"/>
        <item m="1" x="430"/>
        <item m="1" x="529"/>
        <item m="1" x="85"/>
        <item m="1" x="135"/>
        <item m="1" x="253"/>
        <item m="1" x="277"/>
        <item m="1" x="553"/>
        <item m="1" x="94"/>
        <item m="1" x="434"/>
        <item m="1" x="397"/>
        <item m="1" x="455"/>
        <item m="1" x="90"/>
        <item m="1" x="155"/>
        <item m="1" x="405"/>
        <item m="1" x="179"/>
        <item x="0"/>
        <item m="1" x="224"/>
        <item m="1" x="209"/>
        <item m="1" x="448"/>
        <item m="1" x="354"/>
        <item m="1" x="481"/>
        <item m="1" x="251"/>
        <item m="1" x="486"/>
        <item m="1" x="380"/>
        <item m="1" x="493"/>
        <item m="1" x="125"/>
        <item m="1" x="216"/>
        <item m="1" x="407"/>
        <item m="1" x="450"/>
        <item m="1" x="154"/>
        <item m="1" x="374"/>
        <item m="1" x="441"/>
        <item m="1" x="235"/>
        <item m="1" x="138"/>
        <item m="1" x="299"/>
        <item m="1" x="289"/>
        <item m="1" x="62"/>
        <item m="1" x="174"/>
        <item m="1" x="381"/>
        <item m="1" x="464"/>
        <item m="1" x="276"/>
        <item m="1" x="191"/>
        <item m="1" x="516"/>
        <item m="1" x="186"/>
        <item m="1" x="190"/>
        <item m="1" x="267"/>
        <item m="1" x="268"/>
        <item m="1" x="257"/>
        <item m="1" x="536"/>
        <item m="1" x="352"/>
        <item m="1" x="243"/>
        <item m="1" x="326"/>
        <item m="1" x="205"/>
        <item m="1" x="436"/>
        <item m="1" x="485"/>
        <item m="1" x="119"/>
        <item m="1" x="244"/>
        <item m="1" x="548"/>
        <item m="1" x="549"/>
        <item m="1" x="263"/>
        <item m="1" x="446"/>
        <item m="1" x="429"/>
        <item m="1" x="200"/>
        <item m="1" x="145"/>
        <item m="1" x="351"/>
        <item m="1" x="121"/>
        <item m="1" x="194"/>
        <item m="1" x="467"/>
        <item m="1" x="478"/>
        <item m="1" x="323"/>
        <item m="1" x="72"/>
        <item m="1" x="69"/>
        <item m="1" x="416"/>
        <item m="1" x="324"/>
        <item m="1" x="544"/>
        <item m="1" x="525"/>
        <item m="1" x="288"/>
        <item m="1" x="228"/>
        <item m="1" x="133"/>
        <item m="1" x="543"/>
        <item m="1" x="417"/>
        <item m="1" x="77"/>
        <item m="1" x="561"/>
        <item m="1" x="223"/>
        <item m="1" x="195"/>
        <item m="1" x="147"/>
        <item m="1" x="139"/>
        <item m="1" x="160"/>
        <item m="1" x="356"/>
        <item m="1" x="361"/>
        <item m="1" x="332"/>
        <item m="1" x="495"/>
        <item m="1" x="391"/>
        <item m="1" x="314"/>
        <item m="1" x="144"/>
        <item m="1" x="355"/>
        <item m="1" x="180"/>
        <item m="1" x="531"/>
        <item m="1" x="137"/>
        <item m="1" x="367"/>
        <item m="1" x="196"/>
        <item m="1" x="164"/>
        <item m="1" x="292"/>
        <item m="1" x="366"/>
        <item m="1" x="406"/>
        <item m="1" x="329"/>
        <item m="1" x="524"/>
        <item m="1" x="261"/>
        <item m="1" x="280"/>
        <item m="1" x="499"/>
        <item m="1" x="182"/>
        <item m="1" x="420"/>
        <item m="1" x="171"/>
        <item m="1" x="322"/>
        <item m="1" x="330"/>
        <item m="1" x="152"/>
        <item m="1" x="502"/>
        <item m="1" x="383"/>
        <item m="1" x="542"/>
        <item m="1" x="274"/>
        <item m="1" x="496"/>
        <item m="1" x="560"/>
        <item m="1" x="100"/>
        <item m="1" x="140"/>
        <item m="1" x="404"/>
        <item m="1" x="373"/>
        <item m="1" x="334"/>
        <item m="1" x="535"/>
        <item m="1" x="159"/>
        <item m="1" x="116"/>
        <item m="1" x="534"/>
        <item m="1" x="359"/>
        <item m="1" x="112"/>
        <item m="1" x="533"/>
        <item m="1" x="127"/>
        <item m="1" x="222"/>
        <item m="1" x="136"/>
        <item m="1" x="120"/>
        <item m="1" x="202"/>
        <item m="1" x="447"/>
        <item m="1" x="115"/>
        <item m="1" x="129"/>
        <item m="1" x="297"/>
        <item m="1" x="327"/>
        <item m="1" x="439"/>
        <item m="1" x="245"/>
        <item m="1" x="471"/>
        <item m="1" x="523"/>
        <item m="1" x="377"/>
        <item m="1" x="376"/>
        <item m="1" x="239"/>
        <item m="1" x="375"/>
        <item m="1" x="378"/>
        <item m="1" x="55"/>
        <item m="1" x="408"/>
        <item m="1" x="403"/>
        <item m="1" x="532"/>
        <item m="1" x="214"/>
        <item m="1" x="185"/>
        <item m="1" x="175"/>
        <item m="1" x="507"/>
        <item m="1" x="331"/>
        <item m="1" x="238"/>
        <item m="1" x="362"/>
        <item m="1" x="149"/>
        <item m="1" x="63"/>
        <item m="1" x="54"/>
        <item m="1" x="551"/>
        <item m="1" x="547"/>
        <item m="1" x="60"/>
        <item m="1" x="56"/>
        <item m="1" x="106"/>
        <item m="1" x="143"/>
        <item m="1" x="272"/>
        <item m="1" x="462"/>
        <item m="1" x="158"/>
        <item m="1" x="84"/>
        <item m="1" x="463"/>
        <item m="1" x="389"/>
        <item m="1" x="364"/>
        <item m="1" x="117"/>
        <item m="1" x="285"/>
        <item m="1" x="278"/>
        <item m="1" x="425"/>
        <item m="1" x="279"/>
        <item m="1" x="132"/>
        <item m="1" x="541"/>
        <item m="1" x="295"/>
        <item m="1" x="66"/>
        <item m="1" x="213"/>
        <item m="1" x="559"/>
        <item m="1" x="319"/>
        <item m="1" x="556"/>
        <item m="1" x="78"/>
        <item m="1" x="484"/>
        <item m="1" x="234"/>
        <item m="1" x="479"/>
        <item m="1" x="271"/>
        <item m="1" x="393"/>
        <item m="1" x="231"/>
        <item m="1" x="401"/>
        <item m="1" x="313"/>
        <item m="1" x="153"/>
        <item m="1" x="188"/>
        <item m="1" x="342"/>
        <item m="1" x="399"/>
        <item m="1" x="203"/>
        <item m="1" x="73"/>
        <item m="1" x="150"/>
        <item m="1" x="503"/>
        <item m="1" x="487"/>
        <item m="1" x="197"/>
        <item m="1" x="93"/>
        <item m="1" x="146"/>
        <item m="1" x="460"/>
        <item m="1" x="325"/>
        <item m="1" x="449"/>
        <item m="1" x="500"/>
        <item m="1" x="167"/>
        <item m="1" x="489"/>
        <item m="1" x="99"/>
        <item m="1" x="53"/>
        <item m="1" x="409"/>
        <item m="1" x="398"/>
        <item m="1" x="435"/>
        <item m="1" x="177"/>
        <item m="1" x="443"/>
        <item m="1" x="472"/>
        <item m="1" x="262"/>
        <item m="1" x="557"/>
        <item m="1" x="92"/>
        <item m="1" x="219"/>
        <item m="1" x="229"/>
        <item m="1" x="370"/>
        <item m="1" x="321"/>
        <item m="1" x="433"/>
        <item m="1" x="113"/>
        <item m="1" x="212"/>
        <item m="1" x="240"/>
        <item m="1" x="218"/>
        <item m="1" x="166"/>
        <item m="1" x="341"/>
        <item m="1" x="282"/>
        <item m="1" x="308"/>
        <item m="1" x="510"/>
        <item m="1" x="511"/>
        <item m="1" x="199"/>
        <item m="1" x="264"/>
        <item m="1" x="165"/>
        <item m="1" x="170"/>
        <item m="1" x="385"/>
        <item m="1" x="225"/>
        <item m="1" x="307"/>
        <item m="1" x="470"/>
        <item m="1" x="442"/>
        <item m="1" x="392"/>
        <item m="1" x="432"/>
        <item m="1" x="70"/>
        <item m="1" x="537"/>
        <item m="1" x="59"/>
        <item m="1" x="134"/>
        <item m="1" x="57"/>
        <item m="1" x="350"/>
        <item m="1" x="521"/>
        <item m="1" x="428"/>
        <item m="1" x="173"/>
        <item m="1" x="142"/>
        <item m="1" x="198"/>
        <item m="1" x="178"/>
        <item m="1" x="298"/>
        <item m="1" x="157"/>
        <item m="1" x="184"/>
        <item m="1" x="469"/>
        <item m="1" x="388"/>
        <item m="1" x="349"/>
        <item m="1" x="123"/>
        <item m="1" x="301"/>
        <item m="1" x="122"/>
        <item m="1" x="394"/>
        <item m="1" x="466"/>
        <item m="1" x="504"/>
        <item m="1" x="454"/>
        <item m="1" x="437"/>
        <item m="1" x="491"/>
        <item m="1" x="207"/>
        <item m="1" x="206"/>
        <item m="1" x="111"/>
        <item m="1" x="369"/>
        <item m="1" x="368"/>
        <item m="1" x="474"/>
        <item m="1" x="148"/>
        <item m="1" x="387"/>
        <item m="1" x="118"/>
        <item m="1" x="260"/>
        <item m="1" x="309"/>
        <item m="1" x="488"/>
        <item m="1" x="539"/>
        <item m="1" x="312"/>
        <item m="1" x="192"/>
        <item m="1" x="283"/>
        <item m="1" x="126"/>
        <item m="1" x="74"/>
        <item m="1" x="422"/>
        <item m="1" x="98"/>
        <item m="1" x="445"/>
        <item m="1" x="315"/>
        <item m="1" x="294"/>
        <item m="1" x="193"/>
        <item m="1" x="305"/>
        <item m="1" x="61"/>
        <item m="1" x="258"/>
        <item m="1" x="273"/>
        <item m="1" x="421"/>
        <item m="1" x="348"/>
        <item m="1" x="554"/>
        <item m="1" x="204"/>
        <item m="1" x="335"/>
        <item m="1" x="172"/>
        <item m="1" x="232"/>
        <item m="1" x="365"/>
        <item m="1" x="494"/>
        <item m="1" x="482"/>
        <item m="1" x="86"/>
        <item m="1" x="483"/>
        <item m="1" x="490"/>
        <item m="1" x="498"/>
        <item m="1" x="411"/>
        <item m="1" x="418"/>
        <item m="1" x="419"/>
        <item m="1" x="526"/>
        <item m="1" x="345"/>
        <item m="1" x="217"/>
        <item m="1" x="255"/>
        <item m="1" x="423"/>
        <item m="1" x="88"/>
        <item m="1" x="131"/>
        <item m="1" x="103"/>
        <item m="1" x="259"/>
        <item m="1" x="210"/>
        <item m="1" x="513"/>
        <item m="1" x="316"/>
        <item m="1" x="346"/>
        <item m="1" x="317"/>
        <item m="1" x="96"/>
        <item m="1" x="396"/>
        <item m="1" x="296"/>
        <item m="1" x="552"/>
        <item m="1" x="176"/>
        <item m="1" x="201"/>
        <item m="1" x="71"/>
        <item m="1" x="109"/>
        <item m="1" x="339"/>
        <item m="1" x="247"/>
        <item m="1" x="459"/>
        <item m="1" x="473"/>
        <item m="1" x="95"/>
        <item m="1" x="101"/>
        <item m="1" x="211"/>
        <item m="1" x="187"/>
        <item m="1" x="284"/>
        <item m="1" x="333"/>
        <item m="1" x="336"/>
        <item m="1" x="275"/>
        <item m="1" x="249"/>
        <item m="1" x="400"/>
        <item m="1" x="477"/>
        <item m="1" x="451"/>
        <item m="1" x="492"/>
        <item m="1" x="414"/>
        <item m="1" x="390"/>
        <item m="1" x="550"/>
        <item m="1" x="475"/>
        <item m="1" x="358"/>
        <item m="1" x="480"/>
        <item m="1" x="360"/>
        <item m="1" x="181"/>
        <item m="1" x="468"/>
        <item m="1" x="58"/>
        <item m="1" x="168"/>
        <item m="1" x="412"/>
        <item m="1" x="347"/>
        <item m="1" x="82"/>
        <item m="1" x="286"/>
        <item m="1" x="527"/>
        <item m="1" x="64"/>
        <item m="1" x="256"/>
        <item m="1" x="338"/>
        <item m="1" x="161"/>
        <item m="1" x="518"/>
        <item m="1" x="80"/>
        <item m="1" x="105"/>
        <item m="1" x="458"/>
        <item m="1" x="517"/>
        <item m="1" x="310"/>
        <item m="1" x="254"/>
        <item m="1" x="384"/>
        <item m="1" x="183"/>
        <item m="1" x="343"/>
        <item m="1" x="302"/>
        <item m="1" x="81"/>
        <item m="1" x="528"/>
        <item m="1" x="248"/>
        <item m="1" x="509"/>
        <item m="1" x="250"/>
        <item m="1" x="291"/>
        <item m="1" x="372"/>
        <item m="1" x="68"/>
        <item m="1" x="506"/>
        <item m="1" x="89"/>
        <item m="1" x="83"/>
        <item m="1" x="156"/>
        <item x="2"/>
        <item m="1" x="386"/>
        <item x="3"/>
        <item x="4"/>
        <item m="1" x="476"/>
        <item m="1" x="104"/>
        <item x="5"/>
        <item x="6"/>
        <item m="1" x="427"/>
        <item x="7"/>
        <item x="8"/>
        <item m="1" x="236"/>
        <item x="9"/>
        <item x="10"/>
        <item x="11"/>
        <item x="12"/>
        <item m="1" x="519"/>
        <item x="13"/>
        <item x="14"/>
        <item x="15"/>
        <item m="1" x="546"/>
        <item m="1" x="344"/>
        <item x="16"/>
        <item m="1" x="226"/>
        <item m="1" x="110"/>
        <item x="17"/>
        <item x="18"/>
        <item x="19"/>
        <item x="20"/>
        <item x="21"/>
        <item x="22"/>
        <item x="23"/>
        <item m="1" x="290"/>
        <item x="25"/>
        <item x="26"/>
        <item x="27"/>
        <item x="28"/>
        <item x="24"/>
        <item x="29"/>
        <item x="30"/>
        <item m="1" x="538"/>
        <item x="31"/>
        <item x="32"/>
        <item x="33"/>
        <item x="34"/>
        <item x="35"/>
        <item x="36"/>
        <item x="37"/>
        <item x="38"/>
        <item x="1"/>
        <item x="39"/>
        <item x="40"/>
        <item x="41"/>
        <item x="42"/>
        <item x="43"/>
        <item x="44"/>
        <item x="45"/>
        <item x="46"/>
        <item x="47"/>
        <item x="48"/>
        <item x="49"/>
        <item x="50"/>
        <item x="51"/>
        <item x="52"/>
        <item t="default"/>
      </items>
    </pivotField>
    <pivotField axis="axisRow" compact="0" outline="0" showAll="0" defaultSubtotal="0">
      <items count="23">
        <item x="8"/>
        <item x="14"/>
        <item x="1"/>
        <item m="1" x="15"/>
        <item x="3"/>
        <item x="4"/>
        <item x="12"/>
        <item x="0"/>
        <item m="1" x="16"/>
        <item m="1" x="19"/>
        <item m="1" x="22"/>
        <item m="1" x="21"/>
        <item m="1" x="17"/>
        <item x="7"/>
        <item m="1" x="20"/>
        <item x="5"/>
        <item x="2"/>
        <item x="6"/>
        <item x="9"/>
        <item x="10"/>
        <item x="11"/>
        <item m="1" x="18"/>
        <item x="1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37"/>
      <x/>
      <x/>
      <x v="1"/>
      <x v="2"/>
      <x v="4"/>
      <x v="2"/>
      <x v="102"/>
    </i>
    <i t="grand">
      <x/>
    </i>
  </rowItems>
  <colItems count="1">
    <i/>
  </colItems>
  <pageFields count="2">
    <pageField fld="1" item="106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55C-BFAB-464A-8A9C-C7862E3A0804}">
  <dimension ref="B1:V81"/>
  <sheetViews>
    <sheetView tabSelected="1" topLeftCell="A34" zoomScale="70" zoomScaleNormal="70" workbookViewId="0">
      <selection activeCell="BC4" sqref="BC4"/>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53" width="0" hidden="1" customWidth="1"/>
  </cols>
  <sheetData>
    <row r="1" spans="2:21" x14ac:dyDescent="0.25">
      <c r="N1" s="216" t="s">
        <v>0</v>
      </c>
      <c r="O1" t="s">
        <v>1</v>
      </c>
    </row>
    <row r="2" spans="2:21" ht="81" customHeight="1" x14ac:dyDescent="0.25">
      <c r="C2" s="1"/>
      <c r="D2" s="1"/>
      <c r="E2" s="2" t="s">
        <v>2</v>
      </c>
      <c r="F2" s="2"/>
      <c r="G2" s="2"/>
      <c r="H2" s="2"/>
      <c r="I2" s="2"/>
      <c r="J2" s="2"/>
      <c r="L2" s="1"/>
      <c r="N2" s="216"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6" t="s">
        <v>4</v>
      </c>
      <c r="O4" s="216" t="s">
        <v>5</v>
      </c>
      <c r="P4" s="216" t="s">
        <v>6</v>
      </c>
      <c r="Q4" s="216" t="s">
        <v>7</v>
      </c>
      <c r="R4" s="216" t="s">
        <v>8</v>
      </c>
      <c r="S4" s="216" t="s">
        <v>9</v>
      </c>
      <c r="T4" s="216" t="s">
        <v>10</v>
      </c>
      <c r="U4" s="216" t="s">
        <v>11</v>
      </c>
    </row>
    <row r="5" spans="2:21" ht="13.5" customHeight="1" x14ac:dyDescent="0.25">
      <c r="B5" s="4"/>
      <c r="C5" s="4"/>
      <c r="D5" s="4"/>
      <c r="E5" s="2"/>
      <c r="F5" s="2"/>
      <c r="G5" s="2"/>
      <c r="H5" s="2"/>
      <c r="I5" s="2"/>
      <c r="J5" s="2"/>
      <c r="K5" s="6"/>
      <c r="N5" t="s">
        <v>12</v>
      </c>
      <c r="O5">
        <v>1</v>
      </c>
      <c r="P5">
        <v>1</v>
      </c>
      <c r="Q5" t="s">
        <v>13</v>
      </c>
      <c r="R5" t="s">
        <v>13</v>
      </c>
      <c r="S5" t="s">
        <v>14</v>
      </c>
      <c r="T5" t="s">
        <v>15</v>
      </c>
      <c r="U5" t="s">
        <v>13</v>
      </c>
    </row>
    <row r="6" spans="2:21" ht="35.25" customHeight="1" x14ac:dyDescent="0.25">
      <c r="C6" s="7"/>
      <c r="D6" s="8" t="str">
        <f>"N° "&amp;O1&amp;"/2024"</f>
        <v>N° CD-257/2024</v>
      </c>
      <c r="E6" s="9"/>
      <c r="F6" s="9"/>
      <c r="N6" t="s">
        <v>16</v>
      </c>
    </row>
    <row r="7" spans="2:21" ht="90.75" customHeight="1" x14ac:dyDescent="0.25">
      <c r="B7" s="10" t="str">
        <f>N5</f>
        <v>CLQ-24-CD-257/2024 ADQUISICIÓN DE BLOQUES PREFABRICADOS DE HORMIGON (CON RESITENCIA A LA COMPRESIÓN MAYOR A 110 KG/CM2)</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17</v>
      </c>
      <c r="D9" s="16"/>
      <c r="E9" s="17"/>
      <c r="F9" s="18" t="s">
        <v>18</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6.75" customHeight="1" x14ac:dyDescent="0.25"/>
    <row r="54" spans="2:21" ht="6.75" customHeight="1" x14ac:dyDescent="0.25"/>
    <row r="55" spans="2:21" ht="23.25" x14ac:dyDescent="0.35">
      <c r="B55" s="121" t="s">
        <v>49</v>
      </c>
      <c r="C55" s="122"/>
      <c r="D55" s="122"/>
      <c r="E55" s="122"/>
      <c r="F55" s="122"/>
      <c r="G55" s="122"/>
      <c r="H55" s="122"/>
      <c r="I55" s="122"/>
      <c r="J55" s="122"/>
      <c r="K55" s="122"/>
    </row>
    <row r="56" spans="2:21" ht="23.25" x14ac:dyDescent="0.35">
      <c r="B56" s="123" t="s">
        <v>9</v>
      </c>
      <c r="C56" s="124"/>
      <c r="D56" s="124"/>
      <c r="E56" s="125"/>
      <c r="F56" s="126" t="str">
        <f>S5</f>
        <v>CALIDAD</v>
      </c>
      <c r="G56" s="127"/>
      <c r="H56" s="128"/>
      <c r="I56" s="128"/>
      <c r="J56" s="128"/>
      <c r="K56" s="128"/>
    </row>
    <row r="57" spans="2:21" ht="23.25" x14ac:dyDescent="0.35">
      <c r="B57" s="123" t="s">
        <v>10</v>
      </c>
      <c r="C57" s="124"/>
      <c r="D57" s="124"/>
      <c r="E57" s="125"/>
      <c r="F57" s="126" t="str">
        <f>+T5</f>
        <v>Por el Total</v>
      </c>
      <c r="G57" s="127"/>
      <c r="H57" s="128"/>
      <c r="I57" s="128"/>
      <c r="J57" s="128"/>
      <c r="K57" s="128"/>
    </row>
    <row r="58" spans="2:21" ht="16.5" customHeight="1" thickBot="1" x14ac:dyDescent="0.4">
      <c r="B58" s="129"/>
      <c r="C58" s="128"/>
      <c r="D58" s="128"/>
      <c r="E58" s="128"/>
      <c r="F58" s="128"/>
      <c r="G58" s="128"/>
      <c r="H58" s="128"/>
      <c r="I58" s="128"/>
      <c r="J58" s="128"/>
      <c r="K58" s="128"/>
    </row>
    <row r="59" spans="2:21" ht="39.75" customHeight="1" x14ac:dyDescent="0.25">
      <c r="B59" s="130" t="s">
        <v>50</v>
      </c>
      <c r="C59" s="131"/>
      <c r="D59" s="131"/>
      <c r="E59" s="131"/>
      <c r="F59" s="132"/>
      <c r="G59" s="133" t="s">
        <v>51</v>
      </c>
      <c r="H59" s="134"/>
      <c r="I59" s="134"/>
      <c r="J59" s="134"/>
      <c r="K59" s="135"/>
      <c r="L59" s="136"/>
    </row>
    <row r="60" spans="2:21" s="37" customFormat="1" ht="32.25" customHeight="1" x14ac:dyDescent="0.25">
      <c r="B60" s="137" t="s">
        <v>52</v>
      </c>
      <c r="C60" s="138" t="s">
        <v>53</v>
      </c>
      <c r="D60" s="139" t="s">
        <v>54</v>
      </c>
      <c r="E60" s="139" t="s">
        <v>55</v>
      </c>
      <c r="F60" s="139" t="s">
        <v>56</v>
      </c>
      <c r="G60" s="139" t="s">
        <v>57</v>
      </c>
      <c r="H60" s="139" t="s">
        <v>58</v>
      </c>
      <c r="I60" s="139" t="s">
        <v>59</v>
      </c>
      <c r="J60" s="139" t="s">
        <v>60</v>
      </c>
      <c r="K60" s="140" t="s">
        <v>61</v>
      </c>
      <c r="L60" s="141"/>
      <c r="N60"/>
      <c r="O60"/>
      <c r="P60"/>
      <c r="Q60"/>
      <c r="R60"/>
      <c r="S60"/>
      <c r="T60"/>
      <c r="U60"/>
    </row>
    <row r="61" spans="2:21" ht="323.25" customHeight="1" x14ac:dyDescent="0.25">
      <c r="B61" s="142">
        <f t="shared" ref="B61" si="0">O5</f>
        <v>1</v>
      </c>
      <c r="C61" s="143">
        <v>4800</v>
      </c>
      <c r="D61" s="144" t="s">
        <v>62</v>
      </c>
      <c r="E61" s="217" t="s">
        <v>80</v>
      </c>
      <c r="F61" s="218" t="s">
        <v>81</v>
      </c>
      <c r="G61" s="145"/>
      <c r="H61" s="146"/>
      <c r="I61" s="146"/>
      <c r="J61" s="147"/>
      <c r="K61" s="148">
        <f>C61*J61</f>
        <v>0</v>
      </c>
      <c r="L61" s="149"/>
    </row>
    <row r="62" spans="2:21" ht="15" customHeight="1" x14ac:dyDescent="0.25">
      <c r="B62" s="150" t="s">
        <v>63</v>
      </c>
      <c r="C62" s="151"/>
      <c r="D62" s="151"/>
      <c r="E62" s="151"/>
      <c r="F62" s="151"/>
      <c r="G62" s="151"/>
      <c r="H62" s="151"/>
      <c r="I62" s="151"/>
      <c r="J62" s="152"/>
      <c r="K62" s="153">
        <f>SUM(K61:K61)</f>
        <v>0</v>
      </c>
      <c r="L62" s="154"/>
    </row>
    <row r="63" spans="2:21" ht="15.75" customHeight="1" thickBot="1" x14ac:dyDescent="0.3">
      <c r="B63" s="155" t="s">
        <v>64</v>
      </c>
      <c r="C63" s="156"/>
      <c r="D63" s="156"/>
      <c r="E63" s="156"/>
      <c r="F63" s="156"/>
      <c r="G63" s="156"/>
      <c r="H63" s="156"/>
      <c r="I63" s="156"/>
      <c r="J63" s="156"/>
      <c r="K63" s="157"/>
      <c r="L63" s="158"/>
    </row>
    <row r="64" spans="2:21" ht="18.75" x14ac:dyDescent="0.3">
      <c r="B64" s="114" t="s">
        <v>65</v>
      </c>
      <c r="C64" s="159"/>
      <c r="D64" s="159"/>
      <c r="E64" s="159"/>
      <c r="F64" s="159"/>
      <c r="G64" s="159"/>
      <c r="H64" s="159"/>
      <c r="I64" s="159"/>
      <c r="J64" s="159"/>
      <c r="K64" s="159"/>
    </row>
    <row r="65" spans="2:12" ht="34.5" customHeight="1" x14ac:dyDescent="0.25">
      <c r="B65" s="114" t="s">
        <v>66</v>
      </c>
      <c r="C65" s="114"/>
      <c r="D65" s="114"/>
      <c r="E65" s="114"/>
      <c r="F65" s="114"/>
      <c r="G65" s="114"/>
      <c r="H65" s="114"/>
      <c r="I65" s="114"/>
      <c r="J65" s="114"/>
      <c r="K65" s="114"/>
      <c r="L65" s="93"/>
    </row>
    <row r="66" spans="2:12" ht="21.75" thickBot="1" x14ac:dyDescent="0.3">
      <c r="B66" s="160" t="s">
        <v>67</v>
      </c>
      <c r="C66" s="160"/>
      <c r="D66" s="160"/>
      <c r="E66" s="160"/>
      <c r="F66" s="161"/>
      <c r="G66" s="162"/>
      <c r="H66" s="163"/>
      <c r="I66" s="163"/>
      <c r="J66" s="163"/>
      <c r="K66" s="163"/>
      <c r="L66" s="163"/>
    </row>
    <row r="67" spans="2:12" ht="80.25" customHeight="1" x14ac:dyDescent="0.25">
      <c r="B67" s="164" t="s">
        <v>68</v>
      </c>
      <c r="C67" s="165"/>
      <c r="D67" s="165"/>
      <c r="E67" s="165"/>
      <c r="F67" s="165"/>
      <c r="G67" s="165"/>
      <c r="H67" s="165"/>
      <c r="I67" s="165"/>
      <c r="J67" s="165"/>
      <c r="K67" s="166"/>
      <c r="L67" s="167"/>
    </row>
    <row r="68" spans="2:12" ht="18.75" x14ac:dyDescent="0.25">
      <c r="B68" s="168" t="s">
        <v>69</v>
      </c>
      <c r="C68" s="169"/>
      <c r="D68" s="169"/>
      <c r="E68" s="169"/>
      <c r="F68" s="170"/>
      <c r="G68" s="171"/>
      <c r="H68" s="172"/>
      <c r="I68" s="172"/>
      <c r="J68" s="172"/>
      <c r="K68" s="173"/>
      <c r="L68" s="174"/>
    </row>
    <row r="69" spans="2:12" ht="18.75" customHeight="1" x14ac:dyDescent="0.25">
      <c r="B69" s="175" t="s">
        <v>70</v>
      </c>
      <c r="C69" s="176"/>
      <c r="D69" s="176"/>
      <c r="E69" s="176"/>
      <c r="F69" s="177"/>
      <c r="G69" s="178" t="s">
        <v>71</v>
      </c>
      <c r="H69" s="179"/>
      <c r="I69" s="179"/>
      <c r="J69" s="179"/>
      <c r="K69" s="180"/>
      <c r="L69" s="181"/>
    </row>
    <row r="70" spans="2:12" ht="18.75" x14ac:dyDescent="0.25">
      <c r="B70" s="175" t="s">
        <v>72</v>
      </c>
      <c r="C70" s="176"/>
      <c r="D70" s="176"/>
      <c r="E70" s="176"/>
      <c r="F70" s="177"/>
      <c r="G70" s="182" t="s">
        <v>73</v>
      </c>
      <c r="H70" s="183"/>
      <c r="I70" s="183"/>
      <c r="J70" s="183"/>
      <c r="K70" s="184"/>
      <c r="L70" s="185"/>
    </row>
    <row r="71" spans="2:12" ht="24.75" customHeight="1" x14ac:dyDescent="0.25">
      <c r="B71" s="186" t="s">
        <v>74</v>
      </c>
      <c r="C71" s="187"/>
      <c r="D71" s="187"/>
      <c r="E71" s="187"/>
      <c r="F71" s="187"/>
      <c r="G71" s="187"/>
      <c r="H71" s="187"/>
      <c r="I71" s="187"/>
      <c r="J71" s="187"/>
      <c r="K71" s="188"/>
      <c r="L71" s="189"/>
    </row>
    <row r="72" spans="2:12" ht="19.5" customHeight="1" thickBot="1" x14ac:dyDescent="0.3">
      <c r="B72" s="190" t="s">
        <v>75</v>
      </c>
      <c r="C72" s="191"/>
      <c r="D72" s="191"/>
      <c r="E72" s="191"/>
      <c r="F72" s="191"/>
      <c r="G72" s="191"/>
      <c r="H72" s="191"/>
      <c r="I72" s="191"/>
      <c r="J72" s="191"/>
      <c r="K72" s="192"/>
      <c r="L72" s="185"/>
    </row>
    <row r="73" spans="2:12" ht="21" x14ac:dyDescent="0.35">
      <c r="B73" s="193" t="s">
        <v>37</v>
      </c>
      <c r="C73" s="55"/>
      <c r="D73" s="55"/>
      <c r="E73" s="55"/>
      <c r="F73" s="194"/>
      <c r="G73" s="195"/>
      <c r="H73" s="195"/>
      <c r="I73" s="195"/>
      <c r="J73" s="195"/>
      <c r="K73" s="196"/>
      <c r="L73" s="197"/>
    </row>
    <row r="74" spans="2:12" ht="18.75" customHeight="1" x14ac:dyDescent="0.3">
      <c r="B74" s="198" t="s">
        <v>76</v>
      </c>
      <c r="C74" s="199"/>
      <c r="D74" s="199"/>
      <c r="E74" s="199"/>
      <c r="F74" s="199"/>
      <c r="G74" s="199"/>
      <c r="H74" s="199"/>
      <c r="I74" s="199"/>
      <c r="J74" s="199"/>
      <c r="K74" s="200"/>
      <c r="L74" s="201"/>
    </row>
    <row r="75" spans="2:12" ht="18.75" customHeight="1" x14ac:dyDescent="0.3">
      <c r="B75" s="198" t="s">
        <v>77</v>
      </c>
      <c r="C75" s="199"/>
      <c r="D75" s="199"/>
      <c r="E75" s="199"/>
      <c r="F75" s="199"/>
      <c r="G75" s="199"/>
      <c r="H75" s="199"/>
      <c r="I75" s="199"/>
      <c r="J75" s="199"/>
      <c r="K75" s="200"/>
      <c r="L75" s="201"/>
    </row>
    <row r="76" spans="2:12" ht="19.5" thickBot="1" x14ac:dyDescent="0.35">
      <c r="B76" s="202"/>
      <c r="C76" s="203"/>
      <c r="D76" s="203"/>
      <c r="E76" s="203"/>
      <c r="F76" s="204"/>
      <c r="G76" s="205"/>
      <c r="H76" s="205"/>
      <c r="I76" s="205"/>
      <c r="J76" s="205"/>
      <c r="K76" s="206"/>
      <c r="L76" s="197"/>
    </row>
    <row r="77" spans="2:12" ht="19.5" thickBot="1" x14ac:dyDescent="0.3">
      <c r="B77" s="207" t="s">
        <v>78</v>
      </c>
      <c r="C77" s="208"/>
      <c r="D77" s="208"/>
      <c r="E77" s="208"/>
      <c r="F77" s="208"/>
      <c r="G77" s="209"/>
      <c r="H77" s="209"/>
      <c r="I77" s="209"/>
      <c r="J77" s="209"/>
      <c r="K77" s="210"/>
      <c r="L77" s="211"/>
    </row>
    <row r="78" spans="2:12" x14ac:dyDescent="0.25">
      <c r="B78" s="212"/>
      <c r="C78" s="212"/>
      <c r="D78" s="212"/>
      <c r="E78" s="212"/>
      <c r="F78" s="212"/>
      <c r="G78" s="212"/>
      <c r="H78" s="212"/>
      <c r="I78" s="212"/>
      <c r="J78" s="212"/>
      <c r="K78" s="212"/>
      <c r="L78" s="212"/>
    </row>
    <row r="79" spans="2:12" ht="21" x14ac:dyDescent="0.35">
      <c r="B79" s="213" t="s">
        <v>79</v>
      </c>
      <c r="C79" s="212"/>
      <c r="D79" s="212"/>
      <c r="E79" s="212"/>
      <c r="F79" s="212"/>
      <c r="G79" s="212"/>
      <c r="H79" s="212"/>
      <c r="I79" s="212"/>
      <c r="J79" s="212"/>
      <c r="K79" s="212"/>
      <c r="L79" s="212"/>
    </row>
    <row r="80" spans="2:12" ht="45" customHeight="1" x14ac:dyDescent="0.25">
      <c r="B80" s="212"/>
      <c r="C80" s="212"/>
      <c r="D80" s="212"/>
      <c r="E80" s="212"/>
      <c r="F80" s="212"/>
      <c r="G80" s="212"/>
      <c r="H80" s="212"/>
      <c r="I80" s="212"/>
      <c r="J80" s="212"/>
      <c r="K80" s="212"/>
      <c r="L80" s="212"/>
    </row>
    <row r="81" spans="2:12" ht="38.25" customHeight="1" x14ac:dyDescent="0.35">
      <c r="B81" s="214" t="s">
        <v>48</v>
      </c>
      <c r="C81" s="214"/>
      <c r="D81" s="214"/>
      <c r="E81" s="214"/>
      <c r="F81" s="214"/>
      <c r="G81" s="214"/>
      <c r="H81" s="214"/>
      <c r="I81" s="214"/>
      <c r="J81" s="214"/>
      <c r="K81" s="214"/>
      <c r="L81" s="215"/>
    </row>
  </sheetData>
  <mergeCells count="59">
    <mergeCell ref="B77:F77"/>
    <mergeCell ref="B81:K81"/>
    <mergeCell ref="B70:F70"/>
    <mergeCell ref="G70:K70"/>
    <mergeCell ref="B71:K71"/>
    <mergeCell ref="B72:K72"/>
    <mergeCell ref="B74:K74"/>
    <mergeCell ref="B75:K75"/>
    <mergeCell ref="B66:E66"/>
    <mergeCell ref="G66:L66"/>
    <mergeCell ref="B67:K67"/>
    <mergeCell ref="B68:F68"/>
    <mergeCell ref="G68:K68"/>
    <mergeCell ref="B69:F69"/>
    <mergeCell ref="G69:K69"/>
    <mergeCell ref="B59:F59"/>
    <mergeCell ref="G59:K59"/>
    <mergeCell ref="B62:J62"/>
    <mergeCell ref="B63:K63"/>
    <mergeCell ref="B64:K64"/>
    <mergeCell ref="B65:K65"/>
    <mergeCell ref="C50:K50"/>
    <mergeCell ref="B52:K52"/>
    <mergeCell ref="B55:K55"/>
    <mergeCell ref="B56:E56"/>
    <mergeCell ref="F56:G56"/>
    <mergeCell ref="B57:E57"/>
    <mergeCell ref="F57:G57"/>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74DCAA7D-6260-4667-BA2B-B4A53E0C5BA2}"/>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2024-07-23T23:35:03Z</cp:lastPrinted>
  <dcterms:created xsi:type="dcterms:W3CDTF">2024-07-23T23:19:47Z</dcterms:created>
  <dcterms:modified xsi:type="dcterms:W3CDTF">2024-07-23T23:35:10Z</dcterms:modified>
</cp:coreProperties>
</file>