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hidePivotFieldList="1" defaultThemeVersion="166925"/>
  <mc:AlternateContent xmlns:mc="http://schemas.openxmlformats.org/markup-compatibility/2006">
    <mc:Choice Requires="x15">
      <x15ac:absPath xmlns:x15ac="http://schemas.microsoft.com/office/spreadsheetml/2010/11/ac" url="C:\Users\rvillegas\Documents\CRISTHIAN VILLEGAS 2024\COTIZACIONES\"/>
    </mc:Choice>
  </mc:AlternateContent>
  <xr:revisionPtr revIDLastSave="0" documentId="13_ncr:1_{4E40D1DB-CCE6-4F1F-97B9-293D6B17A396}" xr6:coauthVersionLast="47" xr6:coauthVersionMax="47" xr10:uidLastSave="{00000000-0000-0000-0000-000000000000}"/>
  <bookViews>
    <workbookView xWindow="-90" yWindow="0" windowWidth="28800" windowHeight="15840" xr2:uid="{E6832B48-4EAC-4BCE-B66C-EF018C68E89A}"/>
  </bookViews>
  <sheets>
    <sheet name="Hoja1" sheetId="1" r:id="rId1"/>
  </sheets>
  <calcPr calcId="191029"/>
  <pivotCaches>
    <pivotCache cacheId="255"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0" i="1" l="1"/>
  <c r="K69" i="1"/>
  <c r="K68" i="1"/>
  <c r="K67" i="1"/>
  <c r="K66" i="1"/>
  <c r="K65" i="1"/>
  <c r="K64" i="1"/>
  <c r="K63" i="1"/>
  <c r="K62" i="1"/>
  <c r="K61" i="1"/>
  <c r="K60" i="1"/>
  <c r="F56" i="1"/>
  <c r="F55" i="1"/>
  <c r="B7" i="1"/>
  <c r="D6" i="1"/>
  <c r="K71" i="1" l="1"/>
</calcChain>
</file>

<file path=xl/sharedStrings.xml><?xml version="1.0" encoding="utf-8"?>
<sst xmlns="http://schemas.openxmlformats.org/spreadsheetml/2006/main" count="108" uniqueCount="93">
  <si>
    <t xml:space="preserve">Nº </t>
  </si>
  <si>
    <t>CD-513</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</si>
  <si>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</si>
  <si>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</si>
  <si>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</si>
  <si>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</si>
  <si>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</si>
  <si>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</si>
  <si>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</si>
  <si>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</si>
  <si>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</si>
  <si>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</si>
  <si>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CLQ-24-CD-513/2024 ADQUISICIÓN DE EQUIPOS DE SOLDADURA Y DE APOYO A MAESTRANZA</t>
  </si>
  <si>
    <t>PIEZA</t>
  </si>
  <si>
    <t>(en blanco)</t>
  </si>
  <si>
    <t>CALIDAD,PROPUESTA TECNICA Y COSTO</t>
  </si>
  <si>
    <t>Total general</t>
  </si>
  <si>
    <t>Fecha lÍmite de presentaccion de propuestas</t>
  </si>
  <si>
    <t>27 de Agosto de 2024 ,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</si>
  <si>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</si>
  <si>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</si>
  <si>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</si>
  <si>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</si>
  <si>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</si>
  <si>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</si>
  <si>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</si>
  <si>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</si>
  <si>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</si>
  <si>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</si>
  <si>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</si>
  <si>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</si>
  <si>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</si>
  <si>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</si>
  <si>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</si>
  <si>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</si>
  <si>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</si>
  <si>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</si>
  <si>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</si>
  <si>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</si>
  <si>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</si>
  <si>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</si>
  <si>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</si>
  <si>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</si>
  <si>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</si>
  <si>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</si>
  <si>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</si>
  <si>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</si>
  <si>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</si>
  <si>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</si>
  <si>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2.PROPUESTA ECONOMICA Y ESPECIFICACIONES TECNICAS-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</si>
  <si>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</si>
  <si>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</si>
  <si>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</si>
  <si>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</si>
  <si>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</si>
  <si>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</si>
  <si>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</si>
  <si>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</si>
  <si>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</si>
  <si>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</si>
  <si>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</si>
  <si>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</si>
  <si>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</si>
  <si>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</si>
  <si>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</si>
  <si>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</si>
  <si>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</si>
  <si>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</si>
  <si>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</si>
  <si>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</si>
  <si>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</si>
  <si>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</si>
  <si>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</si>
  <si>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</si>
  <si>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</si>
  <si>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</si>
  <si>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</si>
  <si>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</si>
  <si>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</si>
  <si>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JUEGO</t>
  </si>
  <si>
    <t>Oxicorte portátil con botellones G150 tipo Victor
- Equipo de oxicorte y soldadura portátil con estuche de transporte, debe incluir manómetros, boquillas de corte y soldadura, lente de seguridad, encendedor, diseño de plástico moldeado, Agarradera ergonómica, corte hasta 5", Diseño balanceado patentado de poco espacio, compartimiento de almacenamiento integrados, manguera de 12 pies, reguladores G150, botellón de acetileno y oxígeno</t>
  </si>
  <si>
    <t>Botellón de acetileno + recarga</t>
  </si>
  <si>
    <t>Pistola de impacto de 1" de cañón largo (2869-22HD)
- Torque sujeción 1900 lb-pie
- Torque rompeturecas 200 lb-pie
- Incluye modo onekey
- Motor powerstate sin escobillas
- Procesador redlink
- Batería redithium de ion-litio
- Debe incluir  cargador rápido 2 baterías 18 V de 12 Ah, bolsa de transporte, manija ajustable y mango lateral. 3 Años de garantía. 
- Debe incluir dados shockwave impact Duty Drive 6 point standar socket de 58 mm, 54 mm, 50 mm , 65 mm y 67 mm</t>
  </si>
  <si>
    <t>Juego de sacabocados con trinquete manual (49-16-2694)
- (1) perno prisionero con cojinete de bolas de 3/8"(1) perno prisionero con cojinete de bolas de 3/4"(1) matriz de acero Dulce Exact de 1/2" (1) punzón de acero Dulce Exact de 1/2" (1) matriz Exact de 3/4" (1) punzón exact de 3/4" (1) matriz Exact de 1" (1) perforadora Exact de 1" (1) matríz exact de 1.1/4" (1) punzón exact de 1.1/4" (1) matriz Exact de 1.1/2" (1)punzón exact de 1.1/2", (1) Troquel Exact de 2" (1) perforadora Exact de 2" (1) tubo de grasa (1) trinquete manual (1) estuche de transporte</t>
  </si>
  <si>
    <t>Juego de alicates de anillo elástico de 9 piezas  (48-22-6539):
- 0,038"-18° ; 0,038"-45° ; 0,038"-90° ; 0,047"-18° ; 0,047"-45° ; 0,047-90° ; 0,070"-18° ; 0,070-45° ; 0,070-90°. Garantía de por vida</t>
  </si>
  <si>
    <t>Calibrador vernier 0 - 500 mm
- Acero inoxidable
- Capacidad: 500 mm / 20"
- Resolución: 0,02 mm / 0,001"
- Modelo: 1251 MEA-20/500</t>
  </si>
  <si>
    <t>Árbol portamandril mt5
- Ajuste conexión mandril: J3
- Ajuste máquina: morse 3 (3209-034), Morse 4 (3209-031A), morse 5 (3209-032A)</t>
  </si>
  <si>
    <t>Punto giratorio para torno horizontal MT4
- Velocidad máxima 1800 rpm
- Ángulo punta: 60º
- Precisión: 0,005
- Peso: 1,3 Kg</t>
  </si>
  <si>
    <t>Punto giratorio para torno horizontal MT5
- Velocidad máxima 1500 rpm
- Ángulo punta: 60º
- Precisión: 0,005
- Peso: 3,2 Kg</t>
  </si>
  <si>
    <t>Plato universal 3 garras 200 mm
- Husillo: 65 mm
- Diámetro ranura mecanizado: 165 mm
- Diámetro pernos sujeción: 180 mm
- Pernos de sujeción 3M-10
- Velocidad de trabajo máxima: 2000 rpm
- Peso: 15,5 kg
- Accesorios: Garras inversa/reversa, llave pernos</t>
  </si>
  <si>
    <t>por item</t>
  </si>
  <si>
    <r>
      <t xml:space="preserve">Equipo de oxicorte Journeymann II 540/510 EDGE 2.0 tipo Victor
- Accesorio de corte CA 2460+, Mango para soldadura WH315 FC+, punta de corte, limpiador de punta, encendedor, gafas, manguera, boquilla de soldadura, 2 reguladores EDGE 2.0, boquilla de calentamiento 
Equipo original Victor. </t>
    </r>
    <r>
      <rPr>
        <b/>
        <sz val="10"/>
        <color theme="1"/>
        <rFont val="Calibri"/>
        <family val="2"/>
        <scheme val="minor"/>
      </rPr>
      <t>Se solicita enviar muestra de este item</t>
    </r>
  </si>
  <si>
    <r>
      <t>•</t>
    </r>
    <r>
      <rPr>
        <b/>
        <sz val="11"/>
        <color theme="1"/>
        <rFont val="Calibri"/>
        <family val="2"/>
        <scheme val="minor"/>
      </rPr>
      <t xml:space="preserve"> Tiempo de Entrega:</t>
    </r>
    <r>
      <rPr>
        <sz val="11"/>
        <color theme="1"/>
        <rFont val="Calibri"/>
        <family val="2"/>
        <scheme val="minor"/>
      </rPr>
      <t xml:space="preserve"> 75 DIAS
</t>
    </r>
    <r>
      <rPr>
        <b/>
        <sz val="11"/>
        <color theme="1"/>
        <rFont val="Calibri"/>
        <family val="2"/>
        <scheme val="minor"/>
      </rPr>
      <t>• Lugar de Entrega:</t>
    </r>
    <r>
      <rPr>
        <sz val="11"/>
        <color theme="1"/>
        <rFont val="Calibri"/>
        <family val="2"/>
        <scheme val="minor"/>
      </rPr>
      <t xml:space="preserve"> La entrega deberá ser en Almacenes de la E.M.C.
</t>
    </r>
    <r>
      <rPr>
        <b/>
        <sz val="11"/>
        <color theme="1"/>
        <rFont val="Calibri"/>
        <family val="2"/>
        <scheme val="minor"/>
      </rPr>
      <t>• Validez de la cotización:</t>
    </r>
    <r>
      <rPr>
        <sz val="11"/>
        <color theme="1"/>
        <rFont val="Calibri"/>
        <family val="2"/>
        <scheme val="minor"/>
      </rPr>
      <t xml:space="preserve"> Mínima de 60 días calendario
</t>
    </r>
    <r>
      <rPr>
        <b/>
        <sz val="11"/>
        <color theme="1"/>
        <rFont val="Calibri"/>
        <family val="2"/>
        <scheme val="minor"/>
      </rPr>
      <t xml:space="preserve">
METODO DE CALIFICACIÓN
</t>
    </r>
    <r>
      <rPr>
        <sz val="11"/>
        <color theme="1"/>
        <rFont val="Calibri"/>
        <family val="2"/>
        <scheme val="minor"/>
      </rPr>
      <t>CALIDAD</t>
    </r>
    <r>
      <rPr>
        <b/>
        <sz val="11"/>
        <color theme="1"/>
        <rFont val="Calibri"/>
        <family val="2"/>
        <scheme val="minor"/>
      </rPr>
      <t xml:space="preserve"> 30%
</t>
    </r>
    <r>
      <rPr>
        <sz val="11"/>
        <color theme="1"/>
        <rFont val="Calibri"/>
        <family val="2"/>
        <scheme val="minor"/>
      </rPr>
      <t xml:space="preserve">
PROPUESTA TECNICA</t>
    </r>
    <r>
      <rPr>
        <b/>
        <sz val="11"/>
        <color theme="1"/>
        <rFont val="Calibri"/>
        <family val="2"/>
        <scheme val="minor"/>
      </rPr>
      <t xml:space="preserve"> 40%
</t>
    </r>
    <r>
      <rPr>
        <sz val="11"/>
        <color theme="1"/>
        <rFont val="Calibri"/>
        <family val="2"/>
        <scheme val="minor"/>
      </rPr>
      <t>PROPUESTA ECONOMICA</t>
    </r>
    <r>
      <rPr>
        <b/>
        <sz val="11"/>
        <color theme="1"/>
        <rFont val="Calibri"/>
        <family val="2"/>
        <scheme val="minor"/>
      </rPr>
      <t xml:space="preserve">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</si>
</sst>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2">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10" fillId="0" borderId="0" xfId="0" applyFont="1" applyAlignment="1">
      <alignment horizontal="center" vertical="center" wrapText="1"/>
    </xf>
    <xf numFmtId="0" fontId="35" fillId="0" borderId="4" xfId="0" applyFont="1" applyBorder="1" applyAlignment="1">
      <alignment horizontal="left" vertical="center" wrapText="1"/>
    </xf>
    <xf numFmtId="0" fontId="36" fillId="0" borderId="4" xfId="0" applyFont="1" applyBorder="1" applyAlignment="1">
      <alignment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70</xdr:row>
      <xdr:rowOff>0</xdr:rowOff>
    </xdr:from>
    <xdr:to>
      <xdr:col>23</xdr:col>
      <xdr:colOff>304800</xdr:colOff>
      <xdr:row>71</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0B2B0CD4-9D0E-40CD-8B56-9D75D8E79697}"/>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7CA0EC31-9BAC-471A-A1FF-49EDD9F6D14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8F44C66F-3DB9-49F2-A386-EDC589D6833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0D151BAE-A034-459B-83A8-F6B2BC31CC9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CC3475DF-0042-44DE-A2F4-0704C0AEB8B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24264A0B-A27A-410F-9C44-B7CF74D1F91F}"/>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89EDA251-6729-4D76-8113-F12BC0B30C8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8F51E3DA-BD44-497C-BB4B-6CB2EBBEE425}"/>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D1B8616F-FADA-4A87-90B8-E0D98DDE30B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173DE559-5955-4F79-B717-7CF6FC7D6F8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271857FA-D522-493A-B2E9-D30AFF56EF90}"/>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529968CA-130D-4D5E-AE4A-81C9CA2B7A3B}"/>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F1ED57A7-48D3-4777-B8A3-107926BAE1C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DC032676-8F0A-4C40-A47F-CCCC2CD6A01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6C3B50AF-4615-433E-93C4-3CD483A336F0}"/>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08BCBB1D-19C6-48C1-B645-A2303B0F509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C979E541-9C8F-4E63-8E81-01B104567D1B}"/>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D3867E93-A5CF-4460-B2B9-4F8EA882224C}"/>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DE6C66E2-D11D-4895-A4B0-DFE3A93D7C2E}"/>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719ECC42-EC56-4446-8685-372A250D1419}"/>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8639D457-D52F-4118-B058-46BB401A9C28}"/>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5837C96B-E803-466B-BFD3-B07CB421EF65}"/>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470DC180-88B3-4EF5-A3C8-F230E67873F5}"/>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3E4B7323-CE28-4F72-9F49-66FDF9C8FB51}"/>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6BF9E315-1998-4E87-AA1C-97BE06212AD4}"/>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39B9B658-1316-4879-A3D7-9516CF6ED489}"/>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70</xdr:row>
      <xdr:rowOff>0</xdr:rowOff>
    </xdr:from>
    <xdr:to>
      <xdr:col>23</xdr:col>
      <xdr:colOff>304800</xdr:colOff>
      <xdr:row>71</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005C3C89-B3F3-49A8-8C73-2A4E6656D4DB}"/>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828675</xdr:colOff>
      <xdr:row>0</xdr:row>
      <xdr:rowOff>135372</xdr:rowOff>
    </xdr:from>
    <xdr:to>
      <xdr:col>10</xdr:col>
      <xdr:colOff>1125652</xdr:colOff>
      <xdr:row>3</xdr:row>
      <xdr:rowOff>47625</xdr:rowOff>
    </xdr:to>
    <xdr:pic>
      <xdr:nvPicPr>
        <xdr:cNvPr id="29" name="28 Imagen" descr="LOGOTIPO OFICIAL">
          <a:extLst>
            <a:ext uri="{FF2B5EF4-FFF2-40B4-BE49-F238E27FC236}">
              <a16:creationId xmlns:a16="http://schemas.microsoft.com/office/drawing/2014/main" id="{40504F32-C9DA-4EF8-9298-E6D9977366AB}"/>
            </a:ext>
          </a:extLst>
        </xdr:cNvPr>
        <xdr:cNvPicPr/>
      </xdr:nvPicPr>
      <xdr:blipFill>
        <a:blip xmlns:r="http://schemas.openxmlformats.org/officeDocument/2006/relationships" r:embed="rId2" cstate="print"/>
        <a:srcRect/>
        <a:stretch>
          <a:fillRect/>
        </a:stretch>
      </xdr:blipFill>
      <xdr:spPr bwMode="auto">
        <a:xfrm>
          <a:off x="15735300" y="135372"/>
          <a:ext cx="2068627" cy="158865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47625</xdr:colOff>
          <xdr:row>0</xdr:row>
          <xdr:rowOff>161925</xdr:rowOff>
        </xdr:from>
        <xdr:to>
          <xdr:col>3</xdr:col>
          <xdr:colOff>514350</xdr:colOff>
          <xdr:row>1</xdr:row>
          <xdr:rowOff>933450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E7DE9843-5B87-4F1B-875B-26459156188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90</xdr:row>
      <xdr:rowOff>0</xdr:rowOff>
    </xdr:from>
    <xdr:to>
      <xdr:col>23</xdr:col>
      <xdr:colOff>304800</xdr:colOff>
      <xdr:row>91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1CC66AE6-8CA2-45C6-8BC5-897706DDF6D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1C7C6B03-0625-464E-9AAE-20EC6EE1239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ADBD6B4B-236E-47E5-9B46-6EBD58F7FA8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E1C758F1-E378-4EE9-BA80-C93AD9445F1F}"/>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B2D984C8-E14D-4FC1-AFA2-7266CCCA032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9FA1B7DF-B612-4034-944F-7B62A6EF0108}"/>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D02B5035-25BC-4767-AADF-4CD23A30DBC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54B48AD5-961A-4957-99BB-797E6BE9DFFB}"/>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1A863E6B-526E-4FBC-BAD7-7C135D3F4412}"/>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1EA491A3-587E-444B-B05C-37400FCE397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72BA3A00-033E-4204-9E30-355610025893}"/>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CB4933D5-2687-4172-A77E-890A50BE21C4}"/>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FD413F69-2712-4F54-B126-529686B8801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F0451EBE-BC3C-45A2-BC59-3B845049CDF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7548A553-AB29-4085-ACFF-4CEB3E58461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90</xdr:row>
      <xdr:rowOff>0</xdr:rowOff>
    </xdr:from>
    <xdr:to>
      <xdr:col>23</xdr:col>
      <xdr:colOff>304800</xdr:colOff>
      <xdr:row>91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08F60776-B4C3-4FDC-B6F9-D235981DC2A9}"/>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6469B83E-99D6-4F28-B2D2-5FF3BC1C56A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25.743371759258" createdVersion="3" refreshedVersion="7" minRefreshableVersion="3" recordCount="198" xr:uid="{D1FEC17F-8F53-4995-A484-BCB336544ECC}">
  <cacheSource type="worksheet">
    <worksheetSource ref="A2:CR200"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983">
        <s v="CD-3"/>
        <s v="CD-245"/>
        <s v="CD-348"/>
        <s v="CD-346"/>
        <s v="CD-153"/>
        <s v="CD-398"/>
        <s v="CD-111"/>
        <s v="CD-157"/>
        <s v="CD-110"/>
        <s v="CD-338"/>
        <s v="CD-337"/>
        <s v="CM-14"/>
        <s v="CD-352"/>
        <s v="CD-109"/>
        <s v="CD-351"/>
        <s v="CM-13"/>
        <s v="CD-360"/>
        <s v="CD-353"/>
        <s v="CD-472"/>
        <s v="CD-290"/>
        <s v="CD-301"/>
        <s v="CD-237"/>
        <s v="CD-373"/>
        <s v="CM-12"/>
        <s v="ANPE-37"/>
        <s v="CD-128"/>
        <s v="CD-189"/>
        <s v="CD-192"/>
        <s v="CM-14A"/>
        <s v="CD-233"/>
        <s v="CD-268"/>
        <s v="CD-454"/>
        <s v="CD-350"/>
        <s v="CD-455"/>
        <s v="CD-484"/>
        <s v="CD-233-A"/>
        <s v="CD-392"/>
        <s v="CD-246"/>
        <s v="CD-255"/>
        <s v="CD-264"/>
        <s v="CD-130"/>
        <s v="CD-271"/>
        <s v="CD-387"/>
        <s v="CD-180"/>
        <s v="CD-148"/>
        <s v="CD-390"/>
        <s v="CD-564"/>
        <s v="CD-343"/>
        <s v="CD-412"/>
        <s v="CD-188"/>
        <s v="CD-490"/>
        <s v="CD-345"/>
        <s v="CD-573"/>
        <s v="CD-583"/>
        <s v="CD-417"/>
        <s v="CD-410"/>
        <s v="CD-415"/>
        <s v="CD-316"/>
        <s v="CD-525"/>
        <s v="CD-2A"/>
        <s v="CD-526"/>
        <s v="CD-146"/>
        <s v="CD-499"/>
        <s v="CD-365"/>
        <s v="CD-429"/>
        <s v="CD-445"/>
        <s v="CD-257"/>
        <s v="CD-304"/>
        <s v="CD-584"/>
        <s v="CD-107"/>
        <s v="CD-409"/>
        <s v="CD-254"/>
        <s v="CD-261"/>
        <s v="CD-592"/>
        <s v="CD-428"/>
        <s v="CD-303"/>
        <s v="CD-171"/>
        <s v="CD-440"/>
        <s v="CD-175"/>
        <s v="CD-316-A"/>
        <s v="CD-433"/>
        <s v="CD-433-A"/>
        <s v="CD-507"/>
        <s v="CD-403"/>
        <s v="CD-513"/>
        <s v="CD-452"/>
        <s v="CD-405"/>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NonDate="0" containsString="0" containsBlank="1" count="1">
        <m/>
      </sharedItems>
    </cacheField>
    <cacheField name="ESTADO" numFmtId="0">
      <sharedItems count="10">
        <s v="COTIZACION"/>
        <s v="PAGO"/>
        <s v="PAGO PARCIAL"/>
        <s v="NOTIFICACION"/>
        <s v="CERRADO"/>
        <s v="OC-COMPRADOR"/>
        <s v="REGISTRO 400"/>
        <s v="CONTRATO-LEGAL"/>
        <s v="COMISION DE CALIFICACION"/>
        <s v="CONTRATO "/>
      </sharedItems>
    </cacheField>
    <cacheField name="MES" numFmtId="0">
      <sharedItems containsBlank="1" count="8">
        <s v="OCTUBRE"/>
        <s v="MARZO"/>
        <s v="ABRIL"/>
        <s v="MAYO"/>
        <s v="JUNIO"/>
        <s v="JULIO"/>
        <s v="AGOSTO"/>
        <m/>
      </sharedItems>
    </cacheField>
    <cacheField name="FECHA DE INICIO GERENCIA" numFmtId="0">
      <sharedItems containsNonDate="0" containsDate="1" containsString="0" containsBlank="1" minDate="2023-10-26T00:00:00" maxDate="2024-08-21T00:00:00"/>
    </cacheField>
    <cacheField name="COMPRADOR" numFmtId="0">
      <sharedItems count="2">
        <s v="CO37-FRANZ MERLO"/>
        <s v="CO42-CRISTHIAN VILLEGAS"/>
      </sharedItems>
    </cacheField>
    <cacheField name="PARTIDA PRESUP." numFmtId="1">
      <sharedItems containsString="0" containsBlank="1" containsNumber="1" containsInteger="1" minValue="22300" maxValue="43700" count="21">
        <n v="31300"/>
        <n v="39800"/>
        <n v="43700"/>
        <n v="34200"/>
        <n v="34800"/>
        <n v="39700"/>
        <n v="34600"/>
        <n v="39100"/>
        <n v="25210"/>
        <n v="23200"/>
        <n v="43500"/>
        <n v="34500"/>
        <n v="24110"/>
        <n v="24120"/>
        <n v="25900"/>
        <n v="22300"/>
        <n v="24300"/>
        <n v="34400"/>
        <n v="25700"/>
        <n v="42230"/>
        <m/>
      </sharedItems>
    </cacheField>
    <cacheField name="NOM PRESP" numFmtId="0">
      <sharedItems count="21">
        <s v="PRODUCTOS AGRICOLAS, PECUARIOS Y FORESTALES"/>
        <s v="OTROS REPUESTOS Y ACCESORIOS"/>
        <s v="OTRAS MAQUINARIAS Y EQUIPO"/>
        <s v="PRODUCTOS QUIMICOS"/>
        <s v="HERRAMIENTAS MENORES"/>
        <s v="MATERIAL ELECTRICO"/>
        <s v="PRODUCTOS METÁLICOS"/>
        <s v="MATERIAL DE LIMPIEZA"/>
        <s v="CONSULTORÍAS POR PRODUCTO"/>
        <s v="ALQUILER DE EQUIPO Y MAQUINARIA"/>
        <s v="EQUIPO DE COMUNICACIÓN"/>
        <s v="PRODUCTOS NO METALICOS Y PLASTICOS"/>
        <s v="MANTENIMIENTO DE OFICINAS Y REPARACIONES VARIAS, MATENIMIENTO CAMPAMENTOS"/>
        <s v="MANTENIMIENTO Y REPARACION DE MAQUINARIA Y EQUIPOS"/>
        <s v="SERVICIOS TECNICOS Y OTROS"/>
        <s v="FLETES Y ALMACENAMIENTO"/>
        <s v="OTROS GASTOS POR CONCEPTO DE INSTALACIÓN, MANTENIMIENTO Y REPARACIÓN"/>
        <s v="PRODUCTOS DE CUERO Y CAUCHO"/>
        <s v="CAPACITACION DEL PERSONAL"/>
        <s v="Otras Construcciones y Mejoras de Bienes Públicos de Dominio Privado"/>
        <e v="#N/A"/>
      </sharedItems>
    </cacheField>
    <cacheField name="SECCION" numFmtId="0">
      <sharedItems containsBlank="1" count="8">
        <s v="MINA"/>
        <s v="PLANTA CONCENTRADORA"/>
        <s v="MANTENIMIENTO Y SERVICIOS"/>
        <s v="INGENIERIA Y PLANIFICACION"/>
        <s v="SEGURIDAD INDUSTRIAL Y MEDIO AMBIENTE"/>
        <m/>
        <s v="ADMINISTRACION"/>
        <s v="LABORATORIO QUIMICO"/>
      </sharedItems>
    </cacheField>
    <cacheField name="SUPERVISOR " numFmtId="0">
      <sharedItems containsBlank="1" count="11">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m/>
      </sharedItems>
    </cacheField>
    <cacheField name="N°SOLICITUD" numFmtId="0">
      <sharedItems containsBlank="1"/>
    </cacheField>
    <cacheField name="RECIBIDO ADQUISICIONES" numFmtId="164">
      <sharedItems containsNonDate="0" containsDate="1" containsString="0" containsBlank="1" minDate="2023-10-26T00:00:00" maxDate="2024-08-21T00:00:00"/>
    </cacheField>
    <cacheField name="MES-REC" numFmtId="164">
      <sharedItems containsNonDate="0" containsString="0" containsBlank="1" count="1">
        <m/>
      </sharedItems>
    </cacheField>
    <cacheField name="CERTF presup" numFmtId="0">
      <sharedItems containsString="0" containsBlank="1" containsNumber="1" containsInteger="1" minValue="255" maxValue="765"/>
    </cacheField>
    <cacheField name="SERV/BIEN/OBRA" numFmtId="0">
      <sharedItems containsBlank="1" count="4">
        <s v="BIEN"/>
        <s v="SERVICIO"/>
        <s v="SERV/BIEN/OBRA"/>
        <m/>
      </sharedItems>
    </cacheField>
    <cacheField name="CONCEPTO" numFmtId="0">
      <sharedItems containsBlank="1" count="1764">
        <s v="CLQ-24-CD-3/2023/2024 ADQUISICIÓN DE MADERA EUCALIPTO, MODALIDAD DIRECTA, (RECURRENTE GESTION 2024)"/>
        <s v="CLQ-24-CD-245/2024 ADQUISICION DE BROCA MECANICA Y RODAMIENTO PARA CARRO MINERO V40"/>
        <s v="CLQ-24-CD-348/2024 ADQUISICION DE TABLERO DE ARRANQUE PARA CENTRO DE CONTROL DE MOTORES"/>
        <s v="CLQ-24-CD-346/2024 ADQUISICION DE DIFERENTES FILTROS PARA EQUIPO PESADO"/>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10/2024 ADQUISICION DE REPUESTOS PARA CARGADORES FRONTALES"/>
        <s v="CLQ-24-CD-338/2024 ADQUISICIÓN DE ACCESORIOS PARA TUBERIAS"/>
        <s v="CLQ-24-CD-337/2024 ADQUISICION DE GRAPAS (ECLISES) PARA MALLA DE VIBRADORAS"/>
        <s v="CLQ-24-CM-14/2024 ADQUISICIÓN DE INSUMOS DE LIMPIEZA DE TANQUE Y PISINAS"/>
        <s v="CLQ-24-CD-352/2024 SERVICIO DE CONSULTORIA PARA ESTUDIOS TECNICOS DE BATIMETRIA DE DIQUE DE COLAS"/>
        <s v="CLQ-24-CD-109/2024 ADQUISICIÓN DE MATERIAL ELÉCTRICO PARA LÍNEAS Y SUBESTACIÓN ELÉCTRICA"/>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472/2024 ADQUISICIÓN DE FUENTE DE ALIMENTACIÓN, MÓDULOS DE COMUNICACIÓN Y ACCESORIOS PARA PLC"/>
        <s v="CLQ-24-CD-290/2024 ADQUISICIÓN DE CONTACTORES TRIFASICOS EN VACIO DE MEDIA TENSIÓN, CONTACTORES DE RESISTENCIA Y CONTROL DE GIRO PARA WINCHES MINA DE LA EMPRESA MINERA COLQUIRI"/>
        <s v="CLQ-24-CD-301/2024 ADQUISICIÓN DE REPUESTOS PARA EQUIPO DE BAJO PERFIL"/>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189/2024 SERVICIO DE ALQUILER DE EQUIPO PESADO"/>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454/2024 SERVICIO DE MANTENIMIENTO DE COMPRESORAS"/>
        <s v="CLQ-24-CD-350/2024 SERVICIO DE MANTENIMIENTO DE EQUIPOS PLANTA"/>
        <s v="CLQ-24-CD-455/2024 SERVICIO DE MANTENIMIENTO Y REPARACION DE MUESTREADORES"/>
        <s v="CLQ-24-CD-484/2024 SERVICIO DE MANTENIMIENTO EXCAVADORA MARCA VOLVO MODELO: EC210BLC"/>
        <s v="CLQ-24-CD-233-A/2024 SERVICIOS DE MANTENIMIENTO MECANIZADO DE CATALINA Y PIÑON DE MECANISMO TH DE ZINC"/>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387/2024 ADQUISICIÓN DE PLANCHAS DE ACERO ANTIDESGASTE PARA MAESTRANZA MINA"/>
        <s v="CLQ-24-CD-180/2024 ADQUISICIÓN DE REPUESTOS PARA EL SISTEMA ELECTRICO DE WINCHES MINA"/>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343/2024 ADQUISICIÓN DE REPUESTOS PARA CLASIFICADOR HELICOIDAL DE Sn"/>
        <s v="CLQ-24-CD-412/2024 ADQUISICIÓN DE MÁQUINAS DE COSTURA PORTÁTILES PARA TELA DE FILTRADO"/>
        <s v="CLQ-24-CD-188/2024 SERVICIO DE TRASLADO CARGA MINERALIZADA INTERNO"/>
        <s v="CLQ-24-CD-490/2024 SERVICIOS DE REPARACIÓN Y MANTENIMIENTO DE CAMIÓN GRUA "/>
        <s v="CLQ-24-CD-345/2024 ADQUISICIÓN DE REPUESTOS PARA CAMIONETAS"/>
        <s v="CLQ-24-CD-573/2024 SERVICIO DE MANTENIMIENTO Y CALIBRACIÓN DE BALANZA"/>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16/2024 ADQUISICIÓN DE GOMA EN PLANCHA PARA SKIP DEL WINCHE CUADRO VICTORIA"/>
        <s v="CLQ-24-CD-525/2024 ADQUISICIÓN DE ALAMBRES DE COBRE ESMALTADO Y AISLANTES PARA TALLER ELECTRICO"/>
        <s v="CLQ-24-CD-2A/2024 ADQUISICIÓN DE 4700 BOLSAS DE CEMENTO PORTLAND IP-40 PARA LA GESTION 2024 (REQUERIMIENTO DE ACUERDO A SOLICITUD POR LOTES DE CEMENTO)"/>
        <s v="CLQ-24-CD-526/2024 ADQUISICIÓN DE LUMINARIAS LED TIPO FAROL DE 48W PARA SCOOPTRAM, VOLQUETE Y LOCOMOTORAS DE LA EMPRESA MINERA COLQUIRI"/>
        <s v="CLQ-24-CD-146/2024 ADQUISICIÓN DE CUBETAS PARA ANALISIS DE MUESTRAS ANALIZADOR FRX"/>
        <s v="CLQ-24-CD-499/2024 ADQUISICIÓN DE HERRAMIENTAS ELECTRICAS"/>
        <s v="CLQ-24-CD-365/2024 CAPACITACIÓN EN REBOBINADO Y CALCULO DE INDUCIDOS PARA TALLER ELECTRICO"/>
        <s v="CLQ-24-CD-429/2024 ADQUISICIÓN DE MOTOR DE ARRANQUE, ALTERNADOR Y GRUPO ECM PARA PALA FRONTAL CAT 950H DE GARAJES DE LA EMPRESA MINERA COLQUIRI"/>
        <s v="CLQ-24-CD-445/2024 ADQUISICIÓN DE REPUESTOS PARA CARGADOR FRONTAL CAT 950H DE GARAJES DE LA EMPRESA MINERA COLQUIRI"/>
        <s v="CLQ-24-CD-257/2024 ADQUISICIÓN DE BLOQUES PREFABRICADOS DE HORMIGON (CON RESITENCIA A LA COMPRESIÓN MAYOR A 110 KG/CM2)"/>
        <s v="CLQ-24-CD-304/2024 ADQUISICIÓN DE CABLE DE ACERO DE 7/8&quot; PARA WINCHE DE LA RAMPA SAN JUANILLO DE LA EMPRESA MINERA COLQUIRI"/>
        <s v="CLQ-24-CD-584/2024 SERVICIO DE ALQUILER DE EQUIPO PESADO PARA APERTURA DE CAMINO MIRAFLORES"/>
        <s v="CLQ-24-CD-107/2024 CONSTRUCCIÓN MEJORAS OBRAS DE CAPACI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303/2024 ADQUISICION ACCESORIOS PARA EQUIPOS DE SOLDADURA"/>
        <s v="CLQ-24-CD-171/2024 ADQUISICION DE REPUESTOS PARA WINCHE MITSUBISHI DEL CUADRO SAN JOSE"/>
        <s v="CLQ-24-CD-440/2024 ADQUISICIÓN DE PINTURA AL OLEO"/>
        <s v="CLQ-24-CD-175/2024 SERVICIO DE MANTENIMIENTO DEL WINCHE DE LA RAMPA SAN JUANILLO"/>
        <s v="CLQ-24-CD-316-A/2024 ADQUISICIÓN DE EXTRACTORES DE DIFERENTES CAPACIDADES PARA TALLER ELECTRICO Y WINCHES"/>
        <s v="CLQ-24-CD-433/2024 ADQUISICIÓN DE PRECINTOS Y ACCESORIOS ELECTRICOS PARA TALLER ELECTRICO"/>
        <s v="CLQ-24-CD-433-A/2024 ADQUISICIÓN DE ALINEADORES DE POLEAS"/>
        <s v="CLQ-24-CD-507/2024 ADQUISICIÓN DE ESCALERAS DE ALUMINIO TIPO TIJERA"/>
        <s v="CLQ-24-CD-403/2024 ADQUISICIÓN DE CATEADORES STWING-USA, LAPIZ IMAN RAYADOR, BRUJULA COLGANTE PARA MINA, REGLILLAS DE MAPEO, MAPEADORES, LUPA PARA GEOLOGO, MINI TRIPODE DE ALUMINIO Y TRIPODE DE ALUMINIO"/>
        <s v="CLQ-24-CD-513/2024 ADQUISICIÓN DE EQUIPOS DE SOLDADURA Y DE APOYO A MAESTRANZA"/>
        <s v="CLQ-24-CD-452/2024 ADQUISICIÓN DE ANALIZADOR DE VIBRACIONES PARA LA SECCIÓN DE MANTENIMIENTO"/>
        <s v="CLQ-24-CD-405/2024 ADQUISICIÓN DE PINTURA EN AEROSOL"/>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29.94" maxValue="3518231.56"/>
    </cacheField>
    <cacheField name="NO" numFmtId="0">
      <sharedItems containsString="0" containsBlank="1" containsNumber="1" minValue="1" maxValue="101" count="103">
        <n v="1"/>
        <n v="2"/>
        <m/>
        <n v="96" u="1"/>
        <n v="57" u="1"/>
        <n v="34" u="1"/>
        <n v="75" u="1"/>
        <n v="100" u="1"/>
        <n v="13" u="1"/>
        <n v="59" u="1"/>
        <n v="36" u="1"/>
        <n v="79" u="1"/>
        <n v="61" u="1"/>
        <n v="38" u="1"/>
        <n v="83" u="1"/>
        <n v="5" u="1"/>
        <n v="14" u="1"/>
        <n v="63" u="1"/>
        <n v="40" u="1"/>
        <n v="87" u="1"/>
        <n v="66" u="1"/>
        <n v="42" u="1"/>
        <n v="91" u="1"/>
        <n v="15" u="1"/>
        <n v="70" u="1"/>
        <n v="44" u="1"/>
        <n v="95" u="1"/>
        <n v="74"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30">
        <s v="Durmiente de Eucalipto 6&quot; * 4&quot; * 4'_x000a_- Eucalipto de color blanco_x000a_- madera fresca de la mejor calidad_x000a_- sin deformaciones y respetando las medidas _x000a_- Sin rajaduras"/>
        <s v="Durmiente de Eucalipto 6&quot; * 4&quot; * 5'_x000a_- Eucalipto de color blanco_x000a_- madera fresca de la mejor calidad_x000a_- sin deformaciones y respetando las medidas _x000a_- Sin rajaduras"/>
        <s v="RODAMIENTO DE RODILLO CONICO PARA TRABAJOS PESADOS, ASSEMBLY COMPLETE 390/3920 TIMKEN USA PARA CARRO MINERO TIPO V40"/>
        <s v="TABLERO DE ARRANQUE PARA CENTRO DE CONTROL DE MOTORES (MCC)"/>
        <s v="6742-01-4540 ELEMENTO ACEITE"/>
        <s v="ADHESIVO SILICONA P/ALTA TEMPERATURA"/>
        <s v="ESCALERA DE MADERA"/>
        <s v="BROCAS TE-CX 1x10 2206735 PARA ROTOMARTILLO HILTI TE 6-A36"/>
        <s v="AUTOCONTRAIBLE, CONECTORES Y ACCESORIOS PARA TALLER ELECTRICO"/>
        <m/>
        <s v="DETERGENTE"/>
        <s v="SERVICIO DE CONSULTORIA POR PRODUCTO, PARA ESTUDIOS TECNICOS DE BATIMETRIA DE DIQUE DE COLAS"/>
        <s v="PAPEL PH"/>
        <s v="SERVICIO DE ALQUILER DE EQUIPO PESADO"/>
        <s v="SERVICIO DE ALQUILER DE MAQUINARIA PESADO"/>
        <s v="PERNOS"/>
        <s v="LUMINARIAS LED TIPO FAROL DE 48 W, 5&quot;"/>
        <s v="CUBETAS"/>
        <s v="TABLAS DE MADERA SEMIDURA ROJA, SECCION 12’’ x 1’’, L=3.0 m"/>
        <s v="GEOMEMBRANA HDPE DE ALTA DENSIDAD_x000a_ESPESOR: 2,0 mm_x000a_ANCHO 7m_x000a_LARGO: 100 metros"/>
        <s v="ELECTRODO DE ALUMINIO 1/8’ Al-Si 5 (alcord)"/>
        <s v="PORTAELECTRODOS 600 A"/>
        <n v="3312" u="1"/>
        <n v="2309" u="1"/>
        <n v="95" u="1"/>
        <n v="6212" u="1"/>
        <n v="98" u="1"/>
        <n v="6305" u="1"/>
        <n v="3310" u="1"/>
        <n v="1870240" u="1"/>
      </sharedItems>
    </cacheField>
    <cacheField name="CANT" numFmtId="0">
      <sharedItems containsString="0" containsBlank="1" containsNumber="1" minValue="-0.25" maxValue="2100000" count="336">
        <n v="3000"/>
        <n v="2000"/>
        <n v="1"/>
        <n v="2"/>
        <n v="12"/>
        <n v="100"/>
        <n v="80"/>
        <n v="57"/>
        <n v="20"/>
        <n v="10"/>
        <n v="500"/>
        <n v="17"/>
        <n v="4"/>
        <n v="160"/>
        <m/>
        <n v="40"/>
        <n v="60"/>
        <n v="5"/>
        <n v="27"/>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7"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3"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1"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5">
        <s v="Pza."/>
        <s v="PZA"/>
        <s v="PIEZA"/>
        <s v="SERVICIO"/>
        <s v="CAJA"/>
        <s v="PZAS"/>
        <s v="KIT"/>
        <s v="Hora"/>
        <s v="LITRO"/>
        <m/>
        <s v="BARRA"/>
        <s v="JUEGO"/>
        <s v="ROLLO"/>
        <s v="PIEZAS"/>
        <s v="KG"/>
        <s v="GALON"/>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5" longText="1">
        <m/>
        <s v="ALQUILER DE EXCAVADORA SOBRE ORUGAS"/>
        <s v="APERTURA DE CAMINO VECINAL EN LA COMUNIDAD DE HAMPATURI"/>
        <s v="LUMINARIAS LED TIPO FAROL DE 48 W, 5&quot;"/>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6" longText="1">
        <s v="Calidad, Propuesta Técnica y Costo"/>
        <s v="CALIDAD, PROPUESTA TECNICA Y COSTO"/>
        <s v="Calidad, Propuesta Técnica y Costo. "/>
        <s v="CALIDAD PROPUESTA TECNICA Y COSTO (CALIDAD 30%, PROPUESTA TECNICA 30% Y COSTO 40%)"/>
        <s v="CALIDAD PROPUESTA TECNICA Y COSTO (CALIDAD 35%, PROPUESTA TECNICA 35% Y COSTO 30%)"/>
        <s v="CALIDAD"/>
        <s v="CALIDAD PROPUESTA TECNICA Y COSTO (CALIDAD 25%, PROPUESTA TECNICA 25% Y COSTO 50%)"/>
        <s v="CALIDAD PROPUESTA TECNICA Y COSTO"/>
        <s v="CALIDAD PROPUESTA TECNICA Y COSTO (CALIDAD 60%, PROPUESTA TECNICA 25% Y COSTO 15%)"/>
        <s v="Precio Evaluado mas bajo"/>
        <m/>
        <s v="Precio Evaluado más Bajo"/>
        <s v="CALIDAD,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Blank="1"/>
    </cacheField>
    <cacheField name="FECHA APERTURA DE PROPUESTAS" numFmtId="49">
      <sharedItems containsBlank="1"/>
    </cacheField>
    <cacheField name="HORA PRESENTACION PROPUESTAS" numFmtId="49">
      <sharedItems count="3">
        <s v="11:30"/>
        <s v="12:00"/>
        <s v="14:30"/>
      </sharedItems>
    </cacheField>
    <cacheField name="HORA APERTUARA DE PROPUESTAS" numFmtId="49">
      <sharedItems count="3">
        <s v="09:00"/>
        <s v="10:00"/>
        <s v="15:00"/>
      </sharedItems>
    </cacheField>
    <cacheField name="MCALIFICACION" numFmtId="0">
      <sharedItems containsBlank="1" count="17">
        <s v="WILBER  CHUCA OJEDA"/>
        <s v="MARCELINO VASQUEZ G"/>
        <s v="JHOVAN H. USNAYO USNAYO"/>
        <s v="JHOVAN HUMBERTO USNAYO USNAYO"/>
        <s v="PERCY ROJAS BILBAO"/>
        <s v="WILBER CHUCA OJEDA"/>
        <s v="PERCY BORIS ROJAS BILBAO"/>
        <s v="DAVID BAGNER ZAMBRANA PINTO"/>
        <s v="FRANZ RICHARD HUAYTA APAZA"/>
        <s v="CLOVIS VELASCO HINOJOSA"/>
        <s v="JAQUELINE DURAN COSSIO"/>
        <s v="MARCELINO VASQUEZ GUZMAN"/>
        <s v="JOSE MIRANDA"/>
        <s v="EDMY MAGNE"/>
        <s v="MANUELA N. QUISPE CHINO"/>
        <s v="MANUELA NATIVIDAD QUISPE CHINO"/>
        <m/>
      </sharedItems>
    </cacheField>
    <cacheField name="ADM" numFmtId="0">
      <sharedItems containsBlank="1" count="27">
        <s v="ISAAC A. ARISPE GONZALES"/>
        <s v="FREDDY VILLARROEL FERNANDEZ "/>
        <s v="DAVID MARTIN TALLACAGUA PALOMINO"/>
        <s v="JAQUELINE DURAN COSSIO"/>
        <s v="OSCAR ZABALA SOLIZ"/>
        <s v="HENRY LUNA CHINO"/>
        <s v="PAMELA OLIVIA CAYO MAMANI"/>
        <s v="FRANZ FLORES ERGUETA"/>
        <s v="MARTIN DAVID TALLACAGUA POLOMINO"/>
        <s v="FRANZ RICHARD HUAYTA APAZA"/>
        <s v="JUAN CARLOS SALAZAR ARANIBAR"/>
        <s v="ADHEMAR ESTEBAN HUANCA IRAHOLA"/>
        <s v="FRANZ GUILLERMO CARLOS FLORES ERGUETA"/>
        <s v="MARTIN DAVID TALLACAGUA PALOMINO"/>
        <s v="CESAR ROCHA ZANGA"/>
        <s v="JOSE ALFREDO MIRANDA TICONA"/>
        <s v="EDMY MAGNE GUTIERREZ"/>
        <s v="JOSE MIRANDA TICONA"/>
        <s v="EDMY MAGNE"/>
        <m/>
        <s v="JOAQUIN ZAPATA LAFUENTE"/>
        <s v="MANUELA N. QUISPE CHINO"/>
        <s v="MANUELA NATIVIDAD QUISPE CHINO"/>
        <s v="CLOVIS VELASCO HINOJOSA"/>
        <s v="DAVID BAGNER ZAMBRANA PINTO"/>
        <s v="OSCAR MIRANDA ROMERO"/>
        <s v="GLADIS ESCOBAR TORREZ"/>
      </sharedItems>
    </cacheField>
    <cacheField name="OTRO" numFmtId="0">
      <sharedItems containsBlank="1" count="24">
        <s v="JOSE A. MIRANDA TICONA"/>
        <s v="JOSE ALFREDO MIRANDA TICONA "/>
        <s v="EUFREDO G. ZANGA MATIAS"/>
        <s v="CESAR ROCHA ZANGA"/>
        <s v="OSCAR MIRKO MIRANDA ROMERO "/>
        <s v="GLADYS ESCOBAR TORREZ"/>
        <s v="RUBEN SALAZAR VILLCA"/>
        <s v="FRANZ RICHARD HUAYTA APAZA"/>
        <s v="EUFREDO GILBERTO ZANGA MATIAS"/>
        <s v="OSCAR MIRKO MIRANDA ROMERO"/>
        <s v="ARMANDO GAMARRA NAVARRO"/>
        <s v="EDMY MAGNE GUTIERREZ"/>
        <s v="JAQUELINE DURAN COSSIO"/>
        <s v="JOSE ALFREDO MIRANDA TICONA"/>
        <s v="JOSE MIRANDA TICONA"/>
        <m/>
        <s v="JOAQUIN ZAPATA LAFUENTE"/>
        <s v="MANUELA N. QUISPE CHINO"/>
        <s v="MANUELA NATIVIDAD QUISPE CHINO"/>
        <s v="CLOVIS VELASCO HINOJOSA"/>
        <s v=" "/>
        <s v="DAVID BAGNER ZAMBRANA PINTO"/>
        <s v="OSCAR MIRANDA ROMERO"/>
        <s v="GLADIS ESCOBAR TORREZ"/>
      </sharedItems>
    </cacheField>
    <cacheField name="FECHA INFORME TECNICO" numFmtId="0">
      <sharedItems containsDate="1" containsBlank="1" containsMixedTypes="1" minDate="2023-12-15T00:00:00" maxDate="2024-08-14T00:00:00"/>
    </cacheField>
    <cacheField name="CITE IT" numFmtId="0">
      <sharedItems containsBlank="1"/>
    </cacheField>
    <cacheField name="FECHA RES ADM" numFmtId="164">
      <sharedItems containsNonDate="0" containsDate="1" containsString="0" containsBlank="1" minDate="2023-12-27T00:00:00" maxDate="2024-08-21T00:00:00"/>
    </cacheField>
    <cacheField name="RES ADM" numFmtId="0">
      <sharedItems containsBlank="1"/>
    </cacheField>
    <cacheField name="NOTIF" numFmtId="0">
      <sharedItems containsBlank="1"/>
    </cacheField>
    <cacheField name="MRECEPCION" numFmtId="0">
      <sharedItems containsBlank="1"/>
    </cacheField>
    <cacheField name="COSTO COMPRA" numFmtId="4">
      <sharedItems containsString="0" containsBlank="1" containsNumber="1" minValue="235" maxValue="465050"/>
    </cacheField>
    <cacheField name="N° OC/NOTIFICACION" numFmtId="0">
      <sharedItems containsMixedTypes="1" containsNumber="1" containsInteger="1" minValue="0" maxValue="0"/>
    </cacheField>
    <cacheField name="CONTRATO" numFmtId="0">
      <sharedItems containsBlank="1" count="28">
        <s v="EMC-UAL-033-CD-03/2024"/>
        <s v="EMC-UAL-145-CD-245/2024"/>
        <s v="EMC-UAL-107-CD-348/2024"/>
        <m/>
        <s v="CD-111"/>
        <s v="EMC-UAL-192-CD-337/2024"/>
        <s v="EMC-UAL-159-CD-352/2024"/>
        <s v="EMC-UAL-185-CD-351/2024"/>
        <s v="CD-360"/>
        <s v="EMC-UAL-158-CD-353/2024"/>
        <s v="EMC-UAL-156-CD-472/2024"/>
        <s v="EMC-UAL-181-CD-290/2024"/>
        <s v="EMC-UAL-170-CD-301/2024"/>
        <s v="EMC-UAL-167-CD-373/2024"/>
        <s v="EMC-UAL-179-CD-128/2024"/>
        <s v="EMC-UAL-178-CD-233/2024"/>
        <s v="EMC-UAL-171-CD-268/2024"/>
        <s v="EMC-UAL-175-CD-233-A/2024"/>
        <s v="EMC-UAL-186-CD-392/2024"/>
        <s v="EMC-UAL-193-CD-246/2024"/>
        <s v="EMC-UAL-197-CD-130/2024"/>
        <s v="EMC-UAL-196-CD-271/2024"/>
        <s v="EMC-UAL-194-CD-148/2024"/>
        <s v="EMC-UAL-195-CD-390/2024"/>
        <s v="EMC-UAL-209-CD-564/2024"/>
        <s v="EMC-UAL-226-CD-343/2024"/>
        <s v="EMC-UAL-227-CD-573/2024"/>
        <s v="EMC-UAL-210-CD-410/2024"/>
      </sharedItems>
    </cacheField>
    <cacheField name="PROVEEDOR" numFmtId="0">
      <sharedItems containsBlank="1"/>
    </cacheField>
    <cacheField name="FECHA OC" numFmtId="0">
      <sharedItems containsNonDate="0" containsDate="1" containsString="0" containsBlank="1" minDate="2024-06-07T00:00:00" maxDate="2024-08-09T00:00:00" count="5">
        <m/>
        <d v="2024-06-07T00:00:00"/>
        <d v="2024-08-01T00:00:00"/>
        <d v="2024-08-05T00:00:00"/>
        <d v="2024-08-08T00:00:00"/>
      </sharedItems>
    </cacheField>
    <cacheField name="COND.PAGO" numFmtId="0">
      <sharedItems containsString="0" containsBlank="1" containsNumber="1" containsInteger="1" minValue="30" maxValue="30" count="2">
        <n v="30"/>
        <m/>
      </sharedItems>
    </cacheField>
    <cacheField name="T/ENTREGA" numFmtId="0">
      <sharedItems containsString="0" containsBlank="1" containsNumber="1" containsInteger="1" minValue="3" maxValue="300" count="24">
        <n v="300"/>
        <n v="40"/>
        <n v="100"/>
        <n v="10"/>
        <n v="15"/>
        <n v="3"/>
        <m/>
        <n v="7"/>
        <n v="30"/>
        <n v="27"/>
        <n v="180"/>
        <n v="120"/>
        <n v="98"/>
        <n v="60"/>
        <n v="20"/>
        <n v="25"/>
        <n v="4"/>
        <n v="5"/>
        <n v="6"/>
        <n v="90"/>
        <n v="35"/>
        <n v="45"/>
        <n v="150"/>
        <n v="14"/>
      </sharedItems>
    </cacheField>
    <cacheField name="CAL/HAB" numFmtId="0">
      <sharedItems containsNonDate="0" containsString="0" containsBlank="1" count="1">
        <m/>
      </sharedItems>
    </cacheField>
    <cacheField name="FECHA DE COTIZACION" numFmtId="14">
      <sharedItems containsNonDate="0" containsDate="1" containsString="0" containsBlank="1" minDate="2023-12-06T00:00:00" maxDate="2024-08-09T00:00:00"/>
    </cacheField>
    <cacheField name="FECHA DE CONFIRMACION" numFmtId="49">
      <sharedItems containsBlank="1" count="28">
        <s v="21/02/2024"/>
        <s v="06/05/2024"/>
        <s v="26/04/2024"/>
        <m/>
        <s v="08/05/2024"/>
        <s v="09/05/2024"/>
        <s v="14/05/2024"/>
        <s v="31/05/2024"/>
        <s v="12/07/2024"/>
        <s v="10/06/2024"/>
        <s v="08/07/2024"/>
        <s v="15/05/2024"/>
        <s v="17/05/2024"/>
        <s v="07/06/2024"/>
        <s v="01/07/2024"/>
        <s v="20/06/2024"/>
        <s v="18/06/2024"/>
        <s v="14/06/2024"/>
        <s v="17/07/2024"/>
        <s v="02/07/2024"/>
        <s v="15/07/2024"/>
        <s v="10/07/2024"/>
        <s v="01/08/2024"/>
        <s v="12/08/2024"/>
        <s v="28/06/2024"/>
        <s v="18/07/2024"/>
        <s v="19/07/2024"/>
        <s v="13/08/2024"/>
      </sharedItems>
    </cacheField>
    <cacheField name="LUGAR ENTREGA" numFmtId="0">
      <sharedItems count="1">
        <s v="COLQUIRI"/>
      </sharedItems>
    </cacheField>
    <cacheField name="Nº AUTORIZACION" numFmtId="0">
      <sharedItems containsNonDate="0" containsString="0" containsBlank="1" count="1">
        <m/>
      </sharedItems>
    </cacheField>
    <cacheField name="NOTA DE CARGA" numFmtId="0">
      <sharedItems containsNonDate="0" containsString="0" containsBlank="1" count="1">
        <m/>
      </sharedItems>
    </cacheField>
    <cacheField name="CONCE" numFmtId="0">
      <sharedItems containsMixedTypes="1" containsNumber="1" containsInteger="1" minValue="0" maxValue="0"/>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ount="23">
        <n v="31300"/>
        <n v="39800"/>
        <n v="43700"/>
        <n v="34200"/>
        <n v="39700"/>
        <n v="33300"/>
        <n v="34600"/>
        <n v="39100"/>
        <n v="25210"/>
        <n v="23200"/>
        <n v="43500"/>
        <n v="34500"/>
        <n v="24110"/>
        <n v="24120"/>
        <n v="25900"/>
        <n v="22300"/>
        <n v="24300"/>
        <n v="34400"/>
        <n v="25700"/>
        <n v="42230"/>
        <n v="34800"/>
        <n v="0"/>
        <m/>
      </sharedItems>
    </cacheField>
    <cacheField name="NUM" numFmtId="0">
      <sharedItems containsSemiMixedTypes="0" containsString="0" containsNumber="1" containsInteger="1" minValue="0" maxValue="2" count="3">
        <n v="1"/>
        <n v="2"/>
        <n v="0"/>
      </sharedItems>
    </cacheField>
    <cacheField name="DESCRIPCION OC" numFmtId="0">
      <sharedItems containsBlank="1" count="23">
        <s v="Durmiente de Eucalipto 6&quot; * 4&quot; * 4'_x000a_- Eucalipto de color blanco_x000a_- madera fresca de la mejor calidad_x000a_- sin deformaciones y respetando las medidas _x000a_- Sin rajaduras "/>
        <s v="Durmiente de Eucalipto 6&quot; * 4&quot; * 5'_x000a_- Eucalipto de color blanco_x000a_- madera fresca de la mejor calidad_x000a_- sin deformaciones y respetando las medidas _x000a_- Sin rajaduras "/>
        <s v="RODAMIENTO DE RODILLO CONICO PARA TRABAJOS PESADOS, ASSEMBLY COMPLETE 390/3920 TIMKEN USA PARA CARRO MINERO TIPO V40 "/>
        <s v="TABLERO DE ARRANQUE PARA CENTRO DE CONTROL DE MOTORES (MCC) "/>
        <s v="6742-01-4540 ELEMENTO ACEITE "/>
        <s v="ADHESIVO SILICONA P/ALTA TEMPERATURA "/>
        <s v="ESCALERA DE MADERA "/>
        <s v="BROCAS TE-CX 1x10 2206735 PARA ROTOMARTILLO HILTI TE 6-A36 "/>
        <s v="AUTOCONTRAIBLE, CONECTORES Y ACCESORIOS PARA TALLER ELECTRICO "/>
        <m/>
        <s v=" "/>
        <s v="DETERGENTE "/>
        <s v="SERVICIO DE CONSULTORIA POR PRODUCTO, PARA ESTUDIOS TECNICOS DE BATIMETRIA DE DIQUE DE COLAS "/>
        <s v="PAPEL PH "/>
        <s v="SERVICIO DE ALQUILER DE EQUIPO PESADO ALQUILER DE EXCAVADORA SOBRE ORUGAS"/>
        <s v="SERVICIO DE ALQUILER DE MAQUINARIA PESADO APERTURA DE CAMINO VECINAL EN LA COMUNIDAD DE HAMPATURI"/>
        <s v="PERNOS "/>
        <s v="LUMINARIAS LED TIPO FAROL DE 48 W, 5&quot; LUMINARIAS LED TIPO FAROL DE 48 W, 5&quot;"/>
        <s v="CUBETAS "/>
        <s v="TABLAS DE MADERA SEMIDURA ROJA, SECCION 12’’ x 1’’, L=3.0 m TIEMPO DE ENTREGA : 15 DIAS DESPUES DE LA NOTIFICACION"/>
        <s v="GEOMEMBRANA HDPE DE ALTA DENSIDAD_x000a_ESPESOR: 2,0 mm_x000a_ANCHO 7m_x000a_LARGO: 100 metros TIEMPO DE ENTREGA: 15 DIAS CALENDARIO_x000a_LUGAR DE ENTREGA EMPRESA MINERA COLQUIRI"/>
        <s v="ELECTRODO DE ALUMINIO 1/8’ Al-Si 5 (alcord) TIEMPO DE ENTREGA : 10 DIAS CALENDARIO_x000a_LUGAR DE ENTREGA: LA ENTREGA DEBE SER EN ALMACENES DE LA E.M.C_x000a_VALIDEZ DE LA COTIZACION: MINIMA DE 60 DIAS CALENDARIO"/>
        <s v="PORTAELECTRODOS 600 A "/>
      </sharedItems>
    </cacheField>
    <cacheField name="UNIDAD OC" numFmtId="0">
      <sharedItems containsBlank="1" containsMixedTypes="1" containsNumber="1" containsInteger="1" minValue="0" maxValue="0" count="19">
        <s v="Pza."/>
        <s v="PZA"/>
        <s v="PIEZA"/>
        <s v="M3"/>
        <s v="SERVICIO"/>
        <s v="CAJA"/>
        <s v="PZAS"/>
        <s v="KIT"/>
        <s v="Hora"/>
        <s v="LITRO"/>
        <n v="0"/>
        <s v="BARRA"/>
        <s v="JUEGO"/>
        <s v="ROLLO"/>
        <s v="PIEZAS"/>
        <s v="KG"/>
        <s v="GALON"/>
        <m/>
        <s v="SERV"/>
      </sharedItems>
    </cacheField>
    <cacheField name="CANTIDAD OC" numFmtId="0">
      <sharedItems containsSemiMixedTypes="0" containsString="0" containsNumber="1" containsInteger="1" minValue="0" maxValue="4700" count="23">
        <n v="3000"/>
        <n v="2000"/>
        <n v="1"/>
        <n v="2"/>
        <n v="12"/>
        <n v="100"/>
        <n v="80"/>
        <n v="57"/>
        <n v="70"/>
        <n v="10"/>
        <n v="17"/>
        <n v="4"/>
        <n v="160"/>
        <n v="0"/>
        <n v="4700"/>
        <n v="40"/>
        <n v="60"/>
        <n v="5"/>
        <n v="27"/>
        <n v="20"/>
        <n v="3"/>
        <n v="6"/>
        <n v="165"/>
      </sharedItems>
    </cacheField>
    <cacheField name="C/U" numFmtId="0">
      <sharedItems containsString="0" containsBlank="1" containsNumber="1" minValue="30" maxValue="290749.86"/>
    </cacheField>
    <cacheField name="TOTAL" numFmtId="4">
      <sharedItems containsSemiMixedTypes="0" containsString="0" containsNumber="1" minValue="0" maxValue="290749.86"/>
    </cacheField>
    <cacheField name="CU USD COT" numFmtId="4">
      <sharedItems containsNonDate="0" containsString="0" containsBlank="1" count="1">
        <m/>
      </sharedItems>
    </cacheField>
    <cacheField name="TOTAL USD COT" numFmtId="4">
      <sharedItems containsNonDate="0" containsString="0" containsBlank="1" count="1">
        <m/>
      </sharedItems>
    </cacheField>
    <cacheField name="CANT RECEP" numFmtId="0">
      <sharedItems containsString="0" containsBlank="1" containsNumber="1" containsInteger="1" minValue="0" maxValue="4700"/>
    </cacheField>
    <cacheField name="BS" numFmtId="4">
      <sharedItems containsSemiMixedTypes="0" containsString="0" containsNumber="1" minValue="0" maxValue="290749.86"/>
    </cacheField>
    <cacheField name="C/U USD" numFmtId="4">
      <sharedItems containsSemiMixedTypes="0" containsString="0" containsNumber="1" minValue="0" maxValue="41774.40517241379"/>
    </cacheField>
    <cacheField name="TOTAL USD" numFmtId="4">
      <sharedItems containsSemiMixedTypes="0" containsString="0" containsNumber="1" minValue="0" maxValue="41774.4051724137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2999" maxValue="2940"/>
    </cacheField>
    <cacheField name="FECHA DE LLEGADA" numFmtId="14">
      <sharedItems containsSemiMixedTypes="0" containsNonDate="0" containsDate="1" containsString="0" minDate="1899-12-30T00:00:00" maxDate="2025-01-05T00:00:00"/>
    </cacheField>
    <cacheField name="MES ENTREGA" numFmtId="0">
      <sharedItems containsBlank="1" count="6">
        <m/>
        <s v="JUNIO"/>
        <s v="MAYO"/>
        <s v="JULIO"/>
        <s v="DICIEMBRE"/>
        <s v="AGOSTO"/>
      </sharedItems>
    </cacheField>
    <cacheField name="FECHA DE LLEGADA2" numFmtId="49">
      <sharedItems containsBlank="1" count="25">
        <m/>
        <s v="12/06/2024"/>
        <s v="20/05/2024"/>
        <s v="13/05/2024"/>
        <s v="15/05/2024"/>
        <s v="07/06/2024"/>
        <s v="22/07/2024"/>
        <s v="07/07/2024"/>
        <s v="31/12/2024"/>
        <s v="28/05/2024"/>
        <s v="25/07/2024"/>
        <s v="05/07/2024"/>
        <s v="17/06/2024"/>
        <s v="08/07/2024"/>
        <s v="15/07/2024"/>
        <s v="28/06/2024"/>
        <s v="18/06/2024"/>
        <s v="26/06/2024"/>
        <s v="04/07/2024"/>
        <s v="24/06/2024"/>
        <s v="10/07/2024"/>
        <s v="29/07/2024"/>
        <s v="08/08/2024"/>
        <s v="26/07/2024"/>
        <s v="23/07/2024"/>
      </sharedItems>
    </cacheField>
    <cacheField name="No DE INGRESO" numFmtId="0">
      <sharedItems containsString="0" containsBlank="1" containsNumber="1" containsInteger="1" minValue="1" maxValue="309" count="24">
        <m/>
        <n v="211"/>
        <n v="184"/>
        <n v="157"/>
        <n v="185"/>
        <n v="214"/>
        <n v="304"/>
        <n v="40"/>
        <n v="1"/>
        <n v="188"/>
        <n v="38"/>
        <n v="267"/>
        <n v="235"/>
        <n v="215"/>
        <n v="271"/>
        <n v="2"/>
        <n v="236"/>
        <n v="250"/>
        <n v="6"/>
        <n v="3"/>
        <n v="5"/>
        <n v="261"/>
        <n v="7"/>
        <n v="309"/>
      </sharedItems>
    </cacheField>
    <cacheField name="No DE FACTURA" numFmtId="0">
      <sharedItems containsBlank="1" containsMixedTypes="1" containsNumber="1" containsInteger="1" minValue="2" maxValue="3892" count="27">
        <m/>
        <n v="46"/>
        <n v="11"/>
        <n v="526"/>
        <n v="3892"/>
        <s v=" &quot;11-12&quot;"/>
        <n v="65"/>
        <n v="10"/>
        <n v="9"/>
        <n v="101"/>
        <n v="4"/>
        <n v="17"/>
        <s v="27-28-29"/>
        <n v="390"/>
        <n v="21"/>
        <n v="14"/>
        <n v="3158"/>
        <n v="213"/>
        <n v="608"/>
        <n v="3"/>
        <s v="14-15-16"/>
        <s v="67-68"/>
        <n v="7"/>
        <n v="2"/>
        <n v="142"/>
        <n v="66"/>
        <n v="16"/>
      </sharedItems>
    </cacheField>
    <cacheField name="N° PAGO" numFmtId="0">
      <sharedItems containsString="0" containsBlank="1" containsNumber="1" containsInteger="1" minValue="189" maxValue="393" count="28">
        <m/>
        <n v="261"/>
        <n v="195"/>
        <n v="189"/>
        <n v="392"/>
        <n v="256"/>
        <n v="369"/>
        <n v="311"/>
        <n v="361"/>
        <n v="196"/>
        <n v="374"/>
        <n v="310"/>
        <n v="266"/>
        <n v="262"/>
        <n v="368"/>
        <n v="354"/>
        <n v="254"/>
        <n v="265"/>
        <n v="264"/>
        <n v="312"/>
        <n v="267"/>
        <n v="199"/>
        <n v="314"/>
        <n v="355"/>
        <n v="371"/>
        <n v="302"/>
        <n v="313"/>
        <n v="393"/>
      </sharedItems>
    </cacheField>
    <cacheField name="FECHA PAGO" numFmtId="0">
      <sharedItems containsNonDate="0" containsDate="1" containsString="0" containsBlank="1" minDate="2024-06-19T00:00:00" maxDate="2024-08-17T00:00:00" count="19">
        <m/>
        <d v="2024-07-10T00:00:00"/>
        <d v="2024-06-27T00:00:00"/>
        <d v="2024-06-19T00:00:00"/>
        <d v="2024-08-15T00:00:00"/>
        <d v="2024-07-04T00:00:00"/>
        <d v="2024-08-07T00:00:00"/>
        <d v="2024-07-30T00:00:00"/>
        <d v="2024-08-05T00:00:00"/>
        <d v="2024-08-13T00:00:00"/>
        <d v="2024-07-29T00:00:00"/>
        <d v="2024-07-18T00:00:00"/>
        <d v="2024-07-31T00:00:00"/>
        <d v="2024-07-17T00:00:00"/>
        <d v="2024-07-11T00:00:00"/>
        <d v="2024-06-28T00:00:00"/>
        <d v="2024-08-09T00:00:00"/>
        <d v="2024-07-25T00:00:00"/>
        <d v="2024-08-16T00:00:00"/>
      </sharedItems>
    </cacheField>
    <cacheField name="CASTIGO" numFmtId="0">
      <sharedItems containsMixedTypes="1" containsNumber="1" containsInteger="1" minValue="-45655" maxValue="1" count="26">
        <n v="-45643"/>
        <n v="0"/>
        <n v="-45508"/>
        <n v="-10"/>
        <n v="-3"/>
        <n v="1"/>
        <n v="-15"/>
        <n v="-2"/>
        <n v="-60"/>
        <n v="-120"/>
        <s v="0"/>
        <n v="-20"/>
        <n v="-45495"/>
        <n v="-45545"/>
        <n v="-45520"/>
        <n v="-45550"/>
        <n v="-45606"/>
        <n v="-45655"/>
        <n v="-14"/>
        <n v="-5"/>
        <n v="-180"/>
        <n v="-90"/>
        <n v="-42247"/>
        <n v="-45527"/>
        <n v="-42510"/>
        <n v="-42369"/>
      </sharedItems>
    </cacheField>
    <cacheField name="VALOR CASTIGO" numFmtId="4">
      <sharedItems containsSemiMixedTypes="0" containsString="0" containsNumber="1" minValue="-52830304.158" maxValue="285.85500000000002" count="20">
        <n v="-410787"/>
        <n v="0"/>
        <n v="-300"/>
        <n v="285.85500000000002"/>
        <n v="-39.950000000000003"/>
        <n v="-87224.957999999984"/>
        <n v="-2625"/>
        <n v="-136249.20000000001"/>
        <n v="-25400"/>
        <n v="-76665"/>
        <n v="-8974229.9625000004"/>
        <n v="-24312831.900000002"/>
        <n v="-16045800"/>
        <n v="-29571039.239600003"/>
        <n v="-39993617.412500001"/>
        <n v="-930"/>
        <n v="-360"/>
        <n v="-52830304.158"/>
        <n v="-203040"/>
        <n v="-490.43300000000005"/>
      </sharedItems>
    </cacheField>
    <cacheField name="RETENCION 7%" numFmtId="4">
      <sharedItems containsSemiMixedTypes="0" containsString="0" containsNumber="1" minValue="0" maxValue="20352.4902" count="24">
        <n v="126.00000000000001"/>
        <n v="0"/>
        <n v="19460"/>
        <n v="1400.0000000000002"/>
        <n v="4001.9700000000003"/>
        <n v="4819.5000000000009"/>
        <n v="279.65000000000003"/>
        <n v="3789.1000000000004"/>
        <n v="20352.4902"/>
        <n v="2450.0000000000005"/>
        <n v="15895.740000000002"/>
        <n v="2810.5000000000005"/>
        <n v="17780"/>
        <n v="17888.5"/>
        <n v="2761.6050000000005"/>
        <n v="7473.4800000000005"/>
        <n v="4935.0000000000009"/>
        <n v="9097.1818000000021"/>
        <n v="12292.220500000001"/>
        <n v="1302.0000000000002"/>
        <n v="504.00000000000006"/>
        <n v="16200.290400000002"/>
        <n v="15792.000000000002"/>
        <n v="686.60620000000006"/>
      </sharedItems>
    </cacheField>
    <cacheField name="BS CTB" numFmtId="4">
      <sharedItems containsSemiMixedTypes="0" containsString="0" containsNumber="1" minValue="-19460" maxValue="53045536.587600008"/>
    </cacheField>
    <cacheField name="CHEQUE" numFmtId="0">
      <sharedItems containsString="0" containsBlank="1" containsNumber="1" containsInteger="1" minValue="4721" maxValue="5941" count="19">
        <n v="5527"/>
        <m/>
        <n v="4722"/>
        <n v="4832"/>
        <n v="4978"/>
        <n v="5082"/>
        <n v="5370"/>
        <n v="5941"/>
        <n v="4758"/>
        <n v="5004"/>
        <n v="5776"/>
        <n v="4721"/>
        <n v="4873"/>
        <n v="4987"/>
        <n v="5118"/>
        <n v="5309"/>
        <n v="5381"/>
        <n v="5483"/>
        <n v="5667"/>
      </sharedItems>
    </cacheField>
    <cacheField name="CAJA CB" numFmtId="0">
      <sharedItems containsString="0" containsBlank="1" containsNumber="1" containsInteger="1" minValue="4167" maxValue="5553" count="26">
        <n v="4973"/>
        <m/>
        <n v="4167"/>
        <n v="4249"/>
        <n v="4385"/>
        <n v="4491"/>
        <n v="4818"/>
        <n v="5321"/>
        <n v="4179"/>
        <n v="4430"/>
        <n v="5174"/>
        <n v="4604"/>
        <n v="4605"/>
        <n v="4845"/>
        <n v="5283"/>
        <n v="4606"/>
        <n v="4607"/>
        <n v="5553"/>
        <n v="4170"/>
        <n v="4309"/>
        <n v="4426"/>
        <n v="4530"/>
        <n v="4716"/>
        <n v="4778"/>
        <n v="4981"/>
        <n v="5070"/>
      </sharedItems>
    </cacheField>
    <cacheField name="FECHA PAGO2" numFmtId="0">
      <sharedItems containsDate="1" containsBlank="1" containsMixedTypes="1" minDate="2015-04-15T00:00:00" maxDate="2016-04-13T00:00:00" count="17">
        <d v="2015-04-15T00:00:00"/>
        <d v="2015-04-16T00:00:00"/>
        <m/>
        <d v="2015-05-19T00:00:00"/>
        <d v="2015-06-08T00:00:00"/>
        <d v="2015-09-17T00:00:00"/>
        <d v="2015-08-17T00:00:00"/>
        <s v="27/10/2015"/>
        <d v="2015-07-21T00:00:00"/>
        <d v="2016-01-05T00:00:00"/>
        <d v="2015-09-01T00:00:00"/>
        <d v="2015-11-04T00:00:00"/>
        <d v="2015-10-30T00:00:00"/>
        <d v="2015-11-30T00:00:00"/>
        <d v="2016-02-11T00:00:00"/>
        <d v="2016-03-07T00:00:00"/>
        <d v="2016-04-12T00:00:00"/>
      </sharedItems>
    </cacheField>
    <cacheField name="AÑO PAGO" numFmtId="0">
      <sharedItems containsDate="1" containsString="0" containsBlank="1" containsMixedTypes="1" minDate="1905-07-16T00:00:00" maxDate="1900-01-06T18:40:04" count="3">
        <m/>
        <d v="1905-07-16T00:00:00"/>
        <n v="2024"/>
      </sharedItems>
    </cacheField>
    <cacheField name="MES-PAGO" numFmtId="0">
      <sharedItems containsBlank="1" count="12">
        <s v="MAY"/>
        <s v="JUN"/>
        <s v="JULIO"/>
        <s v="ABR"/>
        <s v="JUL"/>
        <s v="MAR"/>
        <m/>
        <s v="AGO"/>
        <s v="SEP"/>
        <s v="DIC"/>
        <s v="NOV"/>
        <s v="OCT"/>
      </sharedItems>
    </cacheField>
    <cacheField name="REG-PAGO" numFmtId="0">
      <sharedItems containsNonDate="0" containsString="0" containsBlank="1" count="1">
        <m/>
      </sharedItems>
    </cacheField>
    <cacheField name="COSTO CERRADO" numFmtId="4">
      <sharedItems containsNonDate="0" containsString="0" containsBlank="1" count="1">
        <m/>
      </sharedItems>
    </cacheField>
    <cacheField name="GASTO/INV/SD" numFmtId="0">
      <sharedItems containsBlank="1" count="4">
        <m/>
        <s v="GASTO "/>
        <s v="GASTO"/>
        <s v="INV"/>
      </sharedItems>
    </cacheField>
    <cacheField name="L/I" numFmtId="0">
      <sharedItems containsBlank="1" count="3">
        <s v="L"/>
        <s v="I"/>
        <m/>
      </sharedItems>
    </cacheField>
    <cacheField name="TIPO DE SOLCITUD" numFmtId="0">
      <sharedItems containsBlank="1" count="2">
        <s v="NORMAL"/>
        <m/>
      </sharedItems>
    </cacheField>
    <cacheField name="TIPO" numFmtId="0">
      <sharedItems containsBlank="1" count="3">
        <s v="CONTRATO"/>
        <s v="OC"/>
        <m/>
      </sharedItems>
    </cacheField>
    <cacheField name="RUPE" numFmtId="0">
      <sharedItems containsBlank="1" containsMixedTypes="1" containsNumber="1" containsInteger="1" minValue="17" maxValue="351772" count="13">
        <n v="316144"/>
        <n v="17"/>
        <m/>
        <n v="308649"/>
        <s v="-"/>
        <n v="98"/>
        <n v="323867"/>
        <n v="110"/>
        <n v="111"/>
        <n v="337985"/>
        <n v="351772"/>
        <n v="314988"/>
        <n v="79"/>
      </sharedItems>
    </cacheField>
    <cacheField name="400" numFmtId="0">
      <sharedItems containsBlank="1" containsMixedTypes="1" containsNumber="1" containsInteger="1" minValue="1751220" maxValue="1933956" count="27">
        <n v="1772181"/>
        <s v="15-0517-00-580549-0-E"/>
        <s v="24-0517-00-1436297-0-E"/>
        <m/>
        <s v="15-0517-00-580553-0-E"/>
        <s v="15-0517-00-568956-0-E"/>
        <n v="1933956"/>
        <s v="15-0517-00-568733-0-E"/>
        <s v="15-0517-00-572508-0-E "/>
        <s v="-"/>
        <n v="1933924"/>
        <s v="15-0517-00-580539-0-E"/>
        <s v="15-0517-00-570062-0-E"/>
        <s v="15-0517-00-570319-0-E"/>
        <s v="15-0517-00-570321-0-E"/>
        <n v="1912605"/>
        <s v="15-0517-00-570146-0-E"/>
        <s v="15-0517-00-570326-0-E"/>
        <s v="15-0517-00-570833-0-E"/>
        <n v="1916248"/>
        <s v="15-0517-00-570122-0-E"/>
        <n v="1772184"/>
        <s v="15-0517-00-580540-0-E"/>
        <s v="15-0517-00-570302-0-E"/>
        <s v="15-0517-00-568958-0-E"/>
        <n v="1751220"/>
        <s v="15-0517-00-569496-0-E"/>
      </sharedItems>
    </cacheField>
    <cacheField name="500" numFmtId="0">
      <sharedItems containsString="0" containsBlank="1" containsNumber="1" containsInteger="1" minValue="1751224" maxValue="2058865" count="6">
        <n v="2058575"/>
        <m/>
        <n v="2058865"/>
        <n v="2058577"/>
        <n v="2058599"/>
        <n v="1751224"/>
      </sharedItems>
    </cacheField>
    <cacheField name="CUCE" numFmtId="0">
      <sharedItems containsBlank="1" containsMixedTypes="1" containsNumber="1" containsInteger="1" minValue="1436297" maxValue="1792351" count="29">
        <s v="15-0517-00-568965-0-E"/>
        <n v="1792346"/>
        <n v="1436297"/>
        <m/>
        <n v="1792351"/>
        <s v="24-0517-00-1441993-1-1"/>
        <s v="15-0517-00--0-E"/>
        <n v="1762521"/>
        <s v="15-0517-00-622716-0-E"/>
        <n v="1748511"/>
        <n v="1762520"/>
        <s v="-"/>
        <s v="15-0517-00-622709-0-E"/>
        <n v="1792339"/>
        <n v="1753169"/>
        <n v="1754080"/>
        <n v="1754084"/>
        <s v="15-0517-00-617109-0-E"/>
        <n v="1772176"/>
        <n v="1754091"/>
        <n v="1765704"/>
        <s v="15-0517-00-618236-0-E"/>
        <n v="1753345"/>
        <s v="15-0517-00-571237-0-E "/>
        <n v="1792340"/>
        <n v="1754047"/>
        <n v="1765777"/>
        <s v="15-0517-00-569500-0-E"/>
        <n v="1776218"/>
      </sharedItems>
    </cacheField>
    <cacheField name="auxxccc" numFmtId="0">
      <sharedItems containsNonDate="0" containsString="0" containsBlank="1" count="1">
        <m/>
      </sharedItems>
    </cacheField>
    <cacheField name="OBSERVACIONES" numFmtId="0">
      <sharedItems containsBlank="1" containsMixedTypes="1" containsNumber="1" minValue="0" maxValue="28000.66" count="25">
        <m/>
        <n v="0"/>
        <s v="1RA CANCELACION"/>
        <s v="2DA CANCELACION"/>
        <s v="3RA CANCELACION"/>
        <s v="4TA CANCELACION"/>
        <s v="AMPLIACION 31/08/2015 GG-049-A/2015"/>
        <s v="GARANTIA CUMPLIMIENTO DE CONTRATO"/>
        <n v="5008"/>
        <n v="28000.66"/>
        <s v="BOLETA DE ANTICIPO"/>
        <s v="DESCUENTO ANTICIPO"/>
        <s v="CARTA DE CREDITO"/>
        <s v="VENTA DE DIVISAS"/>
        <s v="COMISIONES BCB"/>
        <s v="ENVIO DOCUMENTACION Y GIROS"/>
        <s v="LIQUIDACION ADUANA"/>
        <s v="ALMACENAMIENTO ADUANAS"/>
        <s v="INGRESO ALMACEN"/>
        <s v="TRANSPORTE A COLQUIRI"/>
        <s v="DESADUANIZACION MOTOR"/>
        <s v="OTROS GASTOS"/>
        <s v="PAGO CARTA DE CREDITO"/>
        <s v="COMISION EMISION CARTA DE CREDITO BCB"/>
        <s v="AMPLIACION GG111/2015 28/12/201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8">
  <r>
    <x v="0"/>
    <x v="0"/>
    <x v="0"/>
    <x v="0"/>
    <x v="0"/>
    <d v="2023-10-26T00:00:00"/>
    <x v="0"/>
    <x v="0"/>
    <x v="0"/>
    <x v="0"/>
    <x v="0"/>
    <s v="ADQ/MINA/RE-003/2023"/>
    <d v="2023-10-26T00:00:00"/>
    <x v="0"/>
    <m/>
    <x v="0"/>
    <x v="0"/>
    <n v="1197800"/>
    <x v="0"/>
    <x v="0"/>
    <x v="0"/>
    <x v="0"/>
    <x v="0"/>
    <x v="0"/>
    <x v="0"/>
    <s v="6/12/2023"/>
    <m/>
    <x v="0"/>
    <x v="0"/>
    <x v="0"/>
    <x v="0"/>
    <x v="0"/>
    <d v="2023-12-15T00:00:00"/>
    <s v="I.T. ADQ. MINA 003/2024"/>
    <d v="2023-12-27T00:00:00"/>
    <s v="CD-3"/>
    <s v="CD-3-A"/>
    <s v="CD-3"/>
    <n v="371800"/>
    <s v="CD-3-A"/>
    <x v="0"/>
    <s v="FABIAN ESPINOZA UREÑA - ASERRADERO ESPINOZA"/>
    <x v="0"/>
    <x v="0"/>
    <x v="0"/>
    <x v="0"/>
    <d v="2023-12-06T00:00:00"/>
    <x v="0"/>
    <x v="0"/>
    <x v="0"/>
    <x v="0"/>
    <s v="CLQ-24-CD-3/2023/2024 ADQUISICIÓN DE MADERA EUCALIPTO, MODALIDAD DIRECTA, (RECURRENTE GESTION 2024)"/>
    <s v="ADQ/MINA/RE-003/2023"/>
    <x v="0"/>
    <x v="0"/>
    <x v="0"/>
    <x v="0"/>
    <x v="0"/>
    <n v="30"/>
    <n v="90000"/>
    <x v="0"/>
    <x v="0"/>
    <n v="60"/>
    <n v="1800"/>
    <n v="4.3103448275862073"/>
    <n v="258.62068965517244"/>
    <n v="225.00000000000003"/>
    <n v="2940"/>
    <d v="2024-12-17T00:00:00"/>
    <x v="0"/>
    <x v="0"/>
    <x v="0"/>
    <x v="0"/>
    <x v="0"/>
    <x v="0"/>
    <x v="0"/>
    <x v="0"/>
    <x v="0"/>
    <n v="412461"/>
    <x v="0"/>
    <x v="0"/>
    <x v="0"/>
    <x v="0"/>
    <x v="0"/>
    <x v="0"/>
    <x v="0"/>
    <x v="0"/>
    <x v="0"/>
    <x v="0"/>
    <x v="0"/>
    <x v="0"/>
    <x v="0"/>
    <x v="0"/>
    <x v="0"/>
    <x v="0"/>
    <x v="0"/>
  </r>
  <r>
    <x v="0"/>
    <x v="0"/>
    <x v="0"/>
    <x v="0"/>
    <x v="0"/>
    <d v="2023-10-26T00:00:00"/>
    <x v="0"/>
    <x v="0"/>
    <x v="0"/>
    <x v="0"/>
    <x v="0"/>
    <s v="ADQ/MINA/RE-003/2023"/>
    <d v="2023-10-26T00:00:00"/>
    <x v="0"/>
    <m/>
    <x v="0"/>
    <x v="0"/>
    <m/>
    <x v="1"/>
    <x v="1"/>
    <x v="1"/>
    <x v="0"/>
    <x v="0"/>
    <x v="0"/>
    <x v="0"/>
    <s v="6/12/2023"/>
    <m/>
    <x v="0"/>
    <x v="0"/>
    <x v="0"/>
    <x v="0"/>
    <x v="0"/>
    <d v="2023-12-15T00:00:00"/>
    <s v="I.T. ADQ. MINA 003/2024"/>
    <d v="2023-12-27T00:00:00"/>
    <s v="CD-3"/>
    <s v="CD-3-A"/>
    <s v="CD-3"/>
    <m/>
    <s v="CD-3-A"/>
    <x v="0"/>
    <s v="FABIAN ESPINOZA UREÑA - ASERRADERO ESPINOZA"/>
    <x v="0"/>
    <x v="0"/>
    <x v="0"/>
    <x v="0"/>
    <d v="2023-12-06T00:00:00"/>
    <x v="0"/>
    <x v="0"/>
    <x v="0"/>
    <x v="0"/>
    <s v="CLQ-24-CD-3/2023/2024 ADQUISICIÓN DE MADERA EUCALIPTO, MODALIDAD DIRECTA, (RECURRENTE GESTION 2024)"/>
    <s v="ADQ/MINA/RE-003/2023"/>
    <x v="0"/>
    <x v="1"/>
    <x v="1"/>
    <x v="0"/>
    <x v="1"/>
    <n v="39"/>
    <n v="78000"/>
    <x v="0"/>
    <x v="0"/>
    <m/>
    <n v="0"/>
    <n v="5.6034482758620694"/>
    <n v="0"/>
    <n v="0"/>
    <n v="2000"/>
    <d v="2024-12-17T00:00:00"/>
    <x v="0"/>
    <x v="0"/>
    <x v="0"/>
    <x v="0"/>
    <x v="0"/>
    <x v="0"/>
    <x v="0"/>
    <x v="1"/>
    <x v="1"/>
    <n v="0"/>
    <x v="0"/>
    <x v="0"/>
    <x v="1"/>
    <x v="0"/>
    <x v="1"/>
    <x v="0"/>
    <x v="0"/>
    <x v="0"/>
    <x v="0"/>
    <x v="0"/>
    <x v="0"/>
    <x v="0"/>
    <x v="0"/>
    <x v="0"/>
    <x v="0"/>
    <x v="0"/>
    <x v="0"/>
  </r>
  <r>
    <x v="0"/>
    <x v="1"/>
    <x v="0"/>
    <x v="1"/>
    <x v="1"/>
    <d v="2024-03-18T00:00:00"/>
    <x v="1"/>
    <x v="1"/>
    <x v="1"/>
    <x v="0"/>
    <x v="0"/>
    <s v="ADQ/MINA-026/2024"/>
    <d v="2024-03-20T00:00:00"/>
    <x v="0"/>
    <n v="255"/>
    <x v="0"/>
    <x v="1"/>
    <n v="132000"/>
    <x v="0"/>
    <x v="2"/>
    <x v="2"/>
    <x v="1"/>
    <x v="0"/>
    <x v="1"/>
    <x v="0"/>
    <s v="28/03/2024"/>
    <s v="01/04/2024"/>
    <x v="1"/>
    <x v="1"/>
    <x v="1"/>
    <x v="1"/>
    <x v="1"/>
    <d v="2024-04-09T00:00:00"/>
    <s v="I.T. ADQ. MINA 026/2024"/>
    <d v="2024-04-16T00:00:00"/>
    <s v="CD-245"/>
    <s v="CD-245"/>
    <s v="CD-245"/>
    <n v="132000"/>
    <s v="CD-245"/>
    <x v="1"/>
    <s v="INDUSTRIAS CMTR S.R.L."/>
    <x v="0"/>
    <x v="0"/>
    <x v="1"/>
    <x v="0"/>
    <d v="2024-03-28T00:00:00"/>
    <x v="1"/>
    <x v="0"/>
    <x v="0"/>
    <x v="0"/>
    <s v="CLQ-24-CD-245/2024 ADQUISICION DE BROCA MECANICA Y RODAMIENTO PARA CARRO MINERO V40"/>
    <s v="ADQ/MINA-026/2024"/>
    <x v="1"/>
    <x v="0"/>
    <x v="2"/>
    <x v="1"/>
    <x v="2"/>
    <n v="132000"/>
    <n v="132000"/>
    <x v="0"/>
    <x v="0"/>
    <n v="1"/>
    <n v="132000"/>
    <n v="18965.517241379312"/>
    <n v="18965.517241379312"/>
    <n v="16500"/>
    <n v="0"/>
    <d v="2024-06-15T00:00:00"/>
    <x v="1"/>
    <x v="1"/>
    <x v="1"/>
    <x v="1"/>
    <x v="1"/>
    <x v="1"/>
    <x v="1"/>
    <x v="1"/>
    <x v="1"/>
    <n v="132000"/>
    <x v="1"/>
    <x v="1"/>
    <x v="2"/>
    <x v="1"/>
    <x v="2"/>
    <x v="0"/>
    <x v="0"/>
    <x v="0"/>
    <x v="0"/>
    <x v="0"/>
    <x v="0"/>
    <x v="0"/>
    <x v="0"/>
    <x v="0"/>
    <x v="0"/>
    <x v="0"/>
    <x v="0"/>
  </r>
  <r>
    <x v="0"/>
    <x v="2"/>
    <x v="0"/>
    <x v="2"/>
    <x v="1"/>
    <d v="2024-03-21T00:00:00"/>
    <x v="1"/>
    <x v="2"/>
    <x v="2"/>
    <x v="1"/>
    <x v="1"/>
    <s v="EMC-PCPL-040/2024"/>
    <d v="2024-03-22T00:00:00"/>
    <x v="0"/>
    <n v="274"/>
    <x v="0"/>
    <x v="2"/>
    <n v="300000"/>
    <x v="0"/>
    <x v="3"/>
    <x v="3"/>
    <x v="1"/>
    <x v="0"/>
    <x v="2"/>
    <x v="1"/>
    <s v="01/04/2024"/>
    <s v="02/04/2024"/>
    <x v="2"/>
    <x v="2"/>
    <x v="2"/>
    <x v="2"/>
    <x v="2"/>
    <d v="2024-04-02T00:00:00"/>
    <s v="EMC-ITPL-034/2024"/>
    <d v="2024-04-12T00:00:00"/>
    <s v="CD-348"/>
    <s v="CD-348"/>
    <s v="CD-348"/>
    <n v="278000"/>
    <s v="CD-348"/>
    <x v="2"/>
    <s v="ISI MUSTANG BOLIVIA S.R.L."/>
    <x v="0"/>
    <x v="0"/>
    <x v="2"/>
    <x v="0"/>
    <d v="2024-04-01T00:00:00"/>
    <x v="2"/>
    <x v="0"/>
    <x v="0"/>
    <x v="0"/>
    <s v="CLQ-24-CD-348/2024 ADQUISICION DE TABLERO DE ARRANQUE PARA CENTRO DE CONTROL DE MOTORES"/>
    <s v="EMC-PCPL-040/2024"/>
    <x v="2"/>
    <x v="0"/>
    <x v="3"/>
    <x v="1"/>
    <x v="3"/>
    <n v="139000"/>
    <n v="278000"/>
    <x v="0"/>
    <x v="0"/>
    <m/>
    <n v="0"/>
    <n v="19971.264367816093"/>
    <n v="0"/>
    <n v="0"/>
    <n v="2"/>
    <d v="2024-08-04T00:00:00"/>
    <x v="0"/>
    <x v="0"/>
    <x v="0"/>
    <x v="0"/>
    <x v="0"/>
    <x v="0"/>
    <x v="2"/>
    <x v="1"/>
    <x v="2"/>
    <n v="-19460"/>
    <x v="1"/>
    <x v="1"/>
    <x v="2"/>
    <x v="0"/>
    <x v="3"/>
    <x v="0"/>
    <x v="0"/>
    <x v="0"/>
    <x v="0"/>
    <x v="0"/>
    <x v="0"/>
    <x v="0"/>
    <x v="0"/>
    <x v="0"/>
    <x v="0"/>
    <x v="0"/>
    <x v="0"/>
  </r>
  <r>
    <x v="0"/>
    <x v="3"/>
    <x v="0"/>
    <x v="2"/>
    <x v="1"/>
    <d v="2024-03-20T00:00:00"/>
    <x v="1"/>
    <x v="1"/>
    <x v="1"/>
    <x v="1"/>
    <x v="1"/>
    <s v="EMC-PCPL-037/2024"/>
    <d v="2024-03-22T00:00:00"/>
    <x v="0"/>
    <n v="260"/>
    <x v="0"/>
    <x v="3"/>
    <n v="649.76"/>
    <x v="0"/>
    <x v="4"/>
    <x v="4"/>
    <x v="2"/>
    <x v="0"/>
    <x v="3"/>
    <x v="1"/>
    <s v="01/04/2024"/>
    <s v="02/04/2024"/>
    <x v="2"/>
    <x v="2"/>
    <x v="3"/>
    <x v="1"/>
    <x v="3"/>
    <d v="2024-04-05T00:00:00"/>
    <s v="IT-PCPL-35/2024"/>
    <d v="2024-04-16T00:00:00"/>
    <s v="CD-346"/>
    <s v="CD-346"/>
    <s v="CD-346"/>
    <m/>
    <s v="CD-346"/>
    <x v="3"/>
    <s v="COMPAÑÍA COMERCIALIZADORA DE MAQUINARIA PUNTOMAQ S.A."/>
    <x v="0"/>
    <x v="0"/>
    <x v="3"/>
    <x v="0"/>
    <d v="2024-04-01T00:00:00"/>
    <x v="3"/>
    <x v="0"/>
    <x v="0"/>
    <x v="0"/>
    <s v="CLQ-24-CD-346/2024 ADQUISICION DE DIFERENTES FILTROS PARA EQUIPO PESADO"/>
    <s v="EMC-PCPL-037/2024"/>
    <x v="1"/>
    <x v="0"/>
    <x v="4"/>
    <x v="2"/>
    <x v="4"/>
    <n v="547.72"/>
    <n v="6572.64"/>
    <x v="0"/>
    <x v="0"/>
    <m/>
    <n v="0"/>
    <n v="78.695402298850581"/>
    <n v="0"/>
    <n v="0"/>
    <n v="12"/>
    <d v="1900-01-09T00:00:00"/>
    <x v="0"/>
    <x v="0"/>
    <x v="0"/>
    <x v="0"/>
    <x v="0"/>
    <x v="0"/>
    <x v="3"/>
    <x v="1"/>
    <x v="1"/>
    <n v="0"/>
    <x v="1"/>
    <x v="1"/>
    <x v="2"/>
    <x v="0"/>
    <x v="0"/>
    <x v="0"/>
    <x v="0"/>
    <x v="0"/>
    <x v="0"/>
    <x v="0"/>
    <x v="1"/>
    <x v="0"/>
    <x v="0"/>
    <x v="0"/>
    <x v="0"/>
    <x v="0"/>
    <x v="0"/>
  </r>
  <r>
    <x v="0"/>
    <x v="4"/>
    <x v="0"/>
    <x v="3"/>
    <x v="1"/>
    <d v="2024-03-18T00:00:00"/>
    <x v="1"/>
    <x v="3"/>
    <x v="3"/>
    <x v="2"/>
    <x v="2"/>
    <s v="ADQ.MANTTO Y SERV. 22/2024"/>
    <d v="2024-03-27T00:00:00"/>
    <x v="0"/>
    <n v="257"/>
    <x v="0"/>
    <x v="4"/>
    <n v="29.94"/>
    <x v="0"/>
    <x v="5"/>
    <x v="5"/>
    <x v="2"/>
    <x v="0"/>
    <x v="4"/>
    <x v="0"/>
    <s v="03/04/2024"/>
    <s v="04/04/2024"/>
    <x v="2"/>
    <x v="2"/>
    <x v="4"/>
    <x v="3"/>
    <x v="4"/>
    <d v="2024-05-20T00:00:00"/>
    <s v="I.T. MANTTO Y SERV.28/2024"/>
    <d v="2024-05-29T00:00:00"/>
    <s v="CD-153"/>
    <s v="CD-153"/>
    <s v="CD-153"/>
    <m/>
    <s v="CD-153"/>
    <x v="3"/>
    <s v="TIDHEM - EDITH GONZALES PEÑA"/>
    <x v="0"/>
    <x v="0"/>
    <x v="3"/>
    <x v="0"/>
    <d v="2024-04-03T00:00:00"/>
    <x v="3"/>
    <x v="0"/>
    <x v="0"/>
    <x v="0"/>
    <s v="CLQ-24-CD-153/2024 ADQUISICIÓN DE ADHESIVOS, PINTURAS Y LIMPIACONTACTOS PARA TALLERES DE MANTENIMIENTO"/>
    <s v="ADQ.MANTTO Y SERV. 22/2024"/>
    <x v="3"/>
    <x v="0"/>
    <x v="5"/>
    <x v="2"/>
    <x v="5"/>
    <m/>
    <n v="0"/>
    <x v="0"/>
    <x v="0"/>
    <n v="100"/>
    <n v="0"/>
    <n v="0"/>
    <n v="0"/>
    <n v="0"/>
    <n v="0"/>
    <d v="1900-01-09T00:00:00"/>
    <x v="0"/>
    <x v="0"/>
    <x v="0"/>
    <x v="0"/>
    <x v="0"/>
    <x v="0"/>
    <x v="3"/>
    <x v="1"/>
    <x v="1"/>
    <n v="0"/>
    <x v="1"/>
    <x v="1"/>
    <x v="2"/>
    <x v="0"/>
    <x v="4"/>
    <x v="0"/>
    <x v="0"/>
    <x v="0"/>
    <x v="0"/>
    <x v="0"/>
    <x v="1"/>
    <x v="0"/>
    <x v="0"/>
    <x v="0"/>
    <x v="0"/>
    <x v="0"/>
    <x v="0"/>
  </r>
  <r>
    <x v="0"/>
    <x v="4"/>
    <x v="0"/>
    <x v="3"/>
    <x v="1"/>
    <d v="2024-03-18T00:00:00"/>
    <x v="1"/>
    <x v="3"/>
    <x v="3"/>
    <x v="2"/>
    <x v="2"/>
    <s v="ADQ.MANTTO Y SERV. 22/2024"/>
    <d v="2024-03-27T00:00:00"/>
    <x v="0"/>
    <n v="257"/>
    <x v="0"/>
    <x v="4"/>
    <n v="29.94"/>
    <x v="0"/>
    <x v="5"/>
    <x v="5"/>
    <x v="2"/>
    <x v="0"/>
    <x v="4"/>
    <x v="0"/>
    <s v="03/04/2024"/>
    <s v="04/04/2024"/>
    <x v="2"/>
    <x v="2"/>
    <x v="4"/>
    <x v="3"/>
    <x v="4"/>
    <d v="2024-05-20T00:00:00"/>
    <s v="I.T. MANTTO Y SERV.28/2024"/>
    <d v="2024-05-29T00:00:00"/>
    <s v="CD-153"/>
    <s v="CD-153"/>
    <s v="CD-153"/>
    <m/>
    <s v="CD-153"/>
    <x v="3"/>
    <s v="TIDHEM - EDITH GONZALES PEÑA"/>
    <x v="0"/>
    <x v="0"/>
    <x v="3"/>
    <x v="0"/>
    <d v="2024-04-03T00:00:00"/>
    <x v="3"/>
    <x v="0"/>
    <x v="0"/>
    <x v="0"/>
    <s v="CLQ-24-CD-153/2024 ADQUISICIÓN DE ADHESIVOS, PINTURAS Y LIMPIACONTACTOS PARA TALLERES DE MANTENIMIENTO"/>
    <s v="ADQ.MANTTO Y SERV. 22/2024"/>
    <x v="3"/>
    <x v="0"/>
    <x v="5"/>
    <x v="2"/>
    <x v="5"/>
    <m/>
    <n v="0"/>
    <x v="0"/>
    <x v="0"/>
    <n v="100"/>
    <n v="0"/>
    <n v="0"/>
    <n v="0"/>
    <n v="0"/>
    <n v="0"/>
    <d v="1900-01-09T00:00:00"/>
    <x v="0"/>
    <x v="0"/>
    <x v="0"/>
    <x v="0"/>
    <x v="0"/>
    <x v="0"/>
    <x v="3"/>
    <x v="1"/>
    <x v="1"/>
    <n v="0"/>
    <x v="1"/>
    <x v="1"/>
    <x v="2"/>
    <x v="0"/>
    <x v="4"/>
    <x v="0"/>
    <x v="0"/>
    <x v="0"/>
    <x v="0"/>
    <x v="0"/>
    <x v="1"/>
    <x v="0"/>
    <x v="0"/>
    <x v="0"/>
    <x v="0"/>
    <x v="0"/>
    <x v="0"/>
  </r>
  <r>
    <x v="0"/>
    <x v="5"/>
    <x v="0"/>
    <x v="4"/>
    <x v="1"/>
    <d v="2024-03-25T00:00:00"/>
    <x v="1"/>
    <x v="0"/>
    <x v="0"/>
    <x v="3"/>
    <x v="3"/>
    <s v="CMB/EMC/ING-PLA/0016/2024"/>
    <d v="2024-03-27T00:00:00"/>
    <x v="0"/>
    <n v="272"/>
    <x v="0"/>
    <x v="5"/>
    <n v="250"/>
    <x v="0"/>
    <x v="6"/>
    <x v="6"/>
    <x v="1"/>
    <x v="0"/>
    <x v="5"/>
    <x v="0"/>
    <s v="04/04/2024"/>
    <s v="05/04/2024"/>
    <x v="2"/>
    <x v="2"/>
    <x v="5"/>
    <x v="4"/>
    <x v="5"/>
    <d v="2024-04-12T00:00:00"/>
    <s v="CMB/EMC/ING-PLA/0030/2024"/>
    <d v="2024-04-19T00:00:00"/>
    <s v="CD-398"/>
    <s v="CD-398"/>
    <s v="CD-398"/>
    <m/>
    <s v="CD-398"/>
    <x v="3"/>
    <s v="ASERRADERO ECONOMICO - JOSE FELIX QUIROGA VARGAS"/>
    <x v="0"/>
    <x v="0"/>
    <x v="4"/>
    <x v="0"/>
    <d v="2024-04-04T00:00:00"/>
    <x v="4"/>
    <x v="0"/>
    <x v="0"/>
    <x v="0"/>
    <s v="CLQ-24-CD-398/2024 ADQUISICION DE ESCALERAS DE MADERA, TABLAS DE MADERA Y 2 TIPOS DE TARUGO DE MADERA"/>
    <s v="PLAN-MAT-0001/2015"/>
    <x v="3"/>
    <x v="0"/>
    <x v="6"/>
    <x v="3"/>
    <x v="6"/>
    <n v="250"/>
    <n v="20000"/>
    <x v="0"/>
    <x v="0"/>
    <n v="80"/>
    <n v="20000"/>
    <n v="35.919540229885058"/>
    <n v="2873.5632183908046"/>
    <n v="2500"/>
    <n v="0"/>
    <d v="2024-05-23T00:00:00"/>
    <x v="2"/>
    <x v="2"/>
    <x v="2"/>
    <x v="2"/>
    <x v="2"/>
    <x v="2"/>
    <x v="4"/>
    <x v="2"/>
    <x v="3"/>
    <n v="18900"/>
    <x v="1"/>
    <x v="1"/>
    <x v="2"/>
    <x v="2"/>
    <x v="1"/>
    <x v="0"/>
    <x v="0"/>
    <x v="1"/>
    <x v="0"/>
    <x v="0"/>
    <x v="1"/>
    <x v="1"/>
    <x v="1"/>
    <x v="1"/>
    <x v="1"/>
    <x v="0"/>
    <x v="1"/>
  </r>
  <r>
    <x v="0"/>
    <x v="6"/>
    <x v="0"/>
    <x v="4"/>
    <x v="2"/>
    <d v="2024-03-27T00:00:00"/>
    <x v="1"/>
    <x v="4"/>
    <x v="4"/>
    <x v="3"/>
    <x v="3"/>
    <s v="CMB/EMC/ING-PLA/0017/2024"/>
    <d v="2024-04-01T00:00:00"/>
    <x v="0"/>
    <n v="282"/>
    <x v="0"/>
    <x v="6"/>
    <n v="1003"/>
    <x v="0"/>
    <x v="7"/>
    <x v="7"/>
    <x v="1"/>
    <x v="0"/>
    <x v="5"/>
    <x v="1"/>
    <s v="08/04/2024"/>
    <s v="09/04/2024"/>
    <x v="2"/>
    <x v="2"/>
    <x v="5"/>
    <x v="4"/>
    <x v="5"/>
    <d v="2024-04-16T00:00:00"/>
    <s v="CMB/EMC/ING-PLA/0031/2024"/>
    <d v="2024-04-19T00:00:00"/>
    <s v="CD-111"/>
    <s v="CD-111"/>
    <s v="CD-111"/>
    <n v="1003"/>
    <s v="CD-111"/>
    <x v="4"/>
    <s v="INTERQUIMICA INDUSTRIAL S.A."/>
    <x v="0"/>
    <x v="0"/>
    <x v="5"/>
    <x v="0"/>
    <d v="2024-04-08T00:00:00"/>
    <x v="5"/>
    <x v="0"/>
    <x v="0"/>
    <x v="0"/>
    <s v="CLQ-24-CD-111/2024 ADQUISICION DE BROCAS TE-CX 1x10 2206735 PARA ROTOMARTILLO HILTI TE 6-A36"/>
    <s v="PLAN-MAT-0001/2015"/>
    <x v="3"/>
    <x v="0"/>
    <x v="7"/>
    <x v="1"/>
    <x v="7"/>
    <n v="1003"/>
    <n v="57171"/>
    <x v="0"/>
    <x v="0"/>
    <n v="57"/>
    <n v="57171"/>
    <n v="144.10919540229884"/>
    <n v="8214.2241379310344"/>
    <n v="7146.375"/>
    <n v="0"/>
    <d v="2024-05-12T00:00:00"/>
    <x v="2"/>
    <x v="3"/>
    <x v="3"/>
    <x v="3"/>
    <x v="3"/>
    <x v="3"/>
    <x v="5"/>
    <x v="3"/>
    <x v="4"/>
    <n v="52883.174999999996"/>
    <x v="1"/>
    <x v="1"/>
    <x v="2"/>
    <x v="2"/>
    <x v="1"/>
    <x v="0"/>
    <x v="0"/>
    <x v="1"/>
    <x v="0"/>
    <x v="0"/>
    <x v="0"/>
    <x v="0"/>
    <x v="2"/>
    <x v="1"/>
    <x v="2"/>
    <x v="0"/>
    <x v="1"/>
  </r>
  <r>
    <x v="0"/>
    <x v="7"/>
    <x v="0"/>
    <x v="5"/>
    <x v="2"/>
    <d v="2024-04-01T00:00:00"/>
    <x v="1"/>
    <x v="5"/>
    <x v="5"/>
    <x v="2"/>
    <x v="2"/>
    <s v="ADQ.MANTTO Y SERV. 27/2024"/>
    <d v="2024-04-02T00:00:00"/>
    <x v="0"/>
    <n v="308"/>
    <x v="0"/>
    <x v="7"/>
    <n v="1505.09"/>
    <x v="0"/>
    <x v="8"/>
    <x v="2"/>
    <x v="1"/>
    <x v="0"/>
    <x v="4"/>
    <x v="0"/>
    <s v="09/04/2024"/>
    <s v="10/04/2024"/>
    <x v="2"/>
    <x v="2"/>
    <x v="6"/>
    <x v="5"/>
    <x v="6"/>
    <d v="2024-04-26T00:00:00"/>
    <s v="I.T.ADQ.MANTTO Y SERV. 29/2024"/>
    <d v="2024-06-14T00:00:00"/>
    <s v="CD-157"/>
    <s v="CD-157"/>
    <s v="CD-157"/>
    <n v="1238"/>
    <s v="CD-157"/>
    <x v="3"/>
    <s v="ELECTRORED BOLIVIA SRL"/>
    <x v="0"/>
    <x v="0"/>
    <x v="6"/>
    <x v="0"/>
    <m/>
    <x v="3"/>
    <x v="0"/>
    <x v="0"/>
    <x v="0"/>
    <s v="CLQ-24-CD-157/2024 ADQUISICIÓN DE AUTOCONTRAIBLE, CONECTORES Y ACCESORIOS PARA TALLER ELECTRICO"/>
    <s v="ADQ.MANTTO Y SERV. 27/2024"/>
    <x v="4"/>
    <x v="0"/>
    <x v="8"/>
    <x v="1"/>
    <x v="2"/>
    <m/>
    <n v="0"/>
    <x v="0"/>
    <x v="0"/>
    <n v="1"/>
    <n v="0"/>
    <n v="0"/>
    <n v="0"/>
    <n v="0"/>
    <n v="0"/>
    <d v="1899-12-30T00:00:00"/>
    <x v="0"/>
    <x v="0"/>
    <x v="0"/>
    <x v="0"/>
    <x v="0"/>
    <x v="0"/>
    <x v="1"/>
    <x v="1"/>
    <x v="1"/>
    <n v="0"/>
    <x v="1"/>
    <x v="1"/>
    <x v="2"/>
    <x v="0"/>
    <x v="5"/>
    <x v="0"/>
    <x v="0"/>
    <x v="0"/>
    <x v="0"/>
    <x v="0"/>
    <x v="1"/>
    <x v="2"/>
    <x v="1"/>
    <x v="1"/>
    <x v="1"/>
    <x v="0"/>
    <x v="0"/>
  </r>
  <r>
    <x v="0"/>
    <x v="8"/>
    <x v="0"/>
    <x v="1"/>
    <x v="2"/>
    <d v="2024-04-01T00:00:00"/>
    <x v="1"/>
    <x v="1"/>
    <x v="1"/>
    <x v="1"/>
    <x v="1"/>
    <s v="EMC-PCPL-038/2024"/>
    <d v="2024-04-02T00:00:00"/>
    <x v="0"/>
    <n v="278"/>
    <x v="0"/>
    <x v="8"/>
    <n v="72983.95"/>
    <x v="0"/>
    <x v="9"/>
    <x v="2"/>
    <x v="1"/>
    <x v="0"/>
    <x v="3"/>
    <x v="2"/>
    <s v="09/04/2024"/>
    <s v="10/04/2024"/>
    <x v="2"/>
    <x v="2"/>
    <x v="3"/>
    <x v="6"/>
    <x v="3"/>
    <d v="2024-04-23T00:00:00"/>
    <s v="IT-PCPL-43/2024"/>
    <d v="2024-05-01T00:00:00"/>
    <s v="CD-110"/>
    <s v="CD-110"/>
    <s v="CD-110"/>
    <n v="72983.95"/>
    <s v="CD-110"/>
    <x v="3"/>
    <s v="COMPAÑÍA COMERCIALIZADORA DE MAQUINARIA PUNTOMAQ S.A."/>
    <x v="0"/>
    <x v="0"/>
    <x v="4"/>
    <x v="0"/>
    <d v="2024-04-09T00:00:00"/>
    <x v="6"/>
    <x v="0"/>
    <x v="0"/>
    <x v="0"/>
    <s v="CLQ-24-CD-110/2024 ADQUISICION DE REPUESTOS PARA CARGADORES FRONTALES"/>
    <s v="EMC - SIMA - l - 001/2023"/>
    <x v="5"/>
    <x v="0"/>
    <x v="9"/>
    <x v="1"/>
    <x v="2"/>
    <n v="72983.95"/>
    <n v="72983.95"/>
    <x v="0"/>
    <x v="0"/>
    <n v="1"/>
    <n v="72983.95"/>
    <n v="10486.199712643678"/>
    <n v="10486.199712643678"/>
    <n v="9122.9937499999996"/>
    <n v="0"/>
    <d v="2024-05-29T00:00:00"/>
    <x v="2"/>
    <x v="4"/>
    <x v="4"/>
    <x v="4"/>
    <x v="4"/>
    <x v="4"/>
    <x v="1"/>
    <x v="1"/>
    <x v="1"/>
    <n v="72983.95"/>
    <x v="1"/>
    <x v="1"/>
    <x v="2"/>
    <x v="0"/>
    <x v="6"/>
    <x v="0"/>
    <x v="0"/>
    <x v="0"/>
    <x v="0"/>
    <x v="0"/>
    <x v="2"/>
    <x v="2"/>
    <x v="3"/>
    <x v="1"/>
    <x v="3"/>
    <x v="0"/>
    <x v="0"/>
  </r>
  <r>
    <x v="0"/>
    <x v="9"/>
    <x v="0"/>
    <x v="1"/>
    <x v="2"/>
    <d v="2024-04-01T00:00:00"/>
    <x v="1"/>
    <x v="6"/>
    <x v="6"/>
    <x v="1"/>
    <x v="1"/>
    <s v="EMC-PCPL-045/2024"/>
    <d v="2024-04-02T00:00:00"/>
    <x v="0"/>
    <n v="305"/>
    <x v="0"/>
    <x v="9"/>
    <n v="55"/>
    <x v="0"/>
    <x v="9"/>
    <x v="8"/>
    <x v="1"/>
    <x v="0"/>
    <x v="3"/>
    <x v="1"/>
    <s v="09/04/2024"/>
    <s v="10/04/2024"/>
    <x v="2"/>
    <x v="2"/>
    <x v="3"/>
    <x v="3"/>
    <x v="3"/>
    <d v="2024-04-17T00:00:00"/>
    <s v="IT-PCPL-041/2024"/>
    <d v="2024-04-30T00:00:00"/>
    <s v="CD-338"/>
    <s v="CD-338"/>
    <s v="CD-338"/>
    <n v="48222"/>
    <s v="CD-338"/>
    <x v="3"/>
    <s v="IMPORTADORA NICHOLSON"/>
    <x v="0"/>
    <x v="0"/>
    <x v="7"/>
    <x v="0"/>
    <d v="2024-04-09T00:00:00"/>
    <x v="7"/>
    <x v="0"/>
    <x v="0"/>
    <x v="0"/>
    <s v="CLQ-24-CD-338/2024 ADQUISICIÓN DE ACCESORIOS PARA TUBERIAS"/>
    <s v="EMC-PCPL-045/2024"/>
    <x v="6"/>
    <x v="0"/>
    <x v="10"/>
    <x v="1"/>
    <x v="2"/>
    <n v="48222"/>
    <n v="48222"/>
    <x v="0"/>
    <x v="0"/>
    <n v="1"/>
    <n v="48222"/>
    <n v="6928.4482758620688"/>
    <n v="6928.4482758620688"/>
    <n v="6027.75"/>
    <n v="0"/>
    <d v="2024-06-07T00:00:00"/>
    <x v="1"/>
    <x v="5"/>
    <x v="5"/>
    <x v="5"/>
    <x v="5"/>
    <x v="5"/>
    <x v="1"/>
    <x v="1"/>
    <x v="1"/>
    <n v="48222"/>
    <x v="1"/>
    <x v="1"/>
    <x v="2"/>
    <x v="0"/>
    <x v="6"/>
    <x v="0"/>
    <x v="0"/>
    <x v="0"/>
    <x v="0"/>
    <x v="0"/>
    <x v="1"/>
    <x v="2"/>
    <x v="4"/>
    <x v="1"/>
    <x v="4"/>
    <x v="0"/>
    <x v="0"/>
  </r>
  <r>
    <x v="0"/>
    <x v="10"/>
    <x v="0"/>
    <x v="1"/>
    <x v="2"/>
    <d v="2024-04-01T00:00:00"/>
    <x v="1"/>
    <x v="6"/>
    <x v="6"/>
    <x v="1"/>
    <x v="1"/>
    <s v="EMC-PCPL-044/2024"/>
    <d v="2024-04-02T00:00:00"/>
    <x v="0"/>
    <n v="304"/>
    <x v="0"/>
    <x v="10"/>
    <n v="66500"/>
    <x v="0"/>
    <x v="9"/>
    <x v="2"/>
    <x v="2"/>
    <x v="0"/>
    <x v="6"/>
    <x v="1"/>
    <s v="10/04/2024"/>
    <s v="11/04/2024"/>
    <x v="2"/>
    <x v="2"/>
    <x v="3"/>
    <x v="7"/>
    <x v="3"/>
    <d v="2024-06-13T00:00:00"/>
    <s v="IT-PCPL-058/2024"/>
    <d v="2024-06-28T00:00:00"/>
    <s v="CD-337.1"/>
    <s v="CD-337.1"/>
    <s v="CD-337.1"/>
    <n v="59500"/>
    <s v="CD-337.1"/>
    <x v="5"/>
    <s v="INDUSTRIAS CMTR S.R.L."/>
    <x v="0"/>
    <x v="0"/>
    <x v="8"/>
    <x v="0"/>
    <d v="2024-04-10T00:00:00"/>
    <x v="8"/>
    <x v="0"/>
    <x v="0"/>
    <x v="0"/>
    <s v="CLQ-24-CD-337/2024 ADQUISICION DE GRAPAS (ECLISES) PARA MALLA DE VIBRADORAS"/>
    <s v="EMC-PCPL-044/2024"/>
    <x v="6"/>
    <x v="0"/>
    <x v="10"/>
    <x v="2"/>
    <x v="8"/>
    <n v="850"/>
    <n v="59500"/>
    <x v="0"/>
    <x v="0"/>
    <n v="70"/>
    <n v="59500"/>
    <n v="122.1264367816092"/>
    <n v="8548.8505747126437"/>
    <n v="7437.5"/>
    <n v="0"/>
    <d v="2024-08-11T00:00:00"/>
    <x v="3"/>
    <x v="6"/>
    <x v="6"/>
    <x v="6"/>
    <x v="6"/>
    <x v="6"/>
    <x v="1"/>
    <x v="1"/>
    <x v="1"/>
    <n v="59500"/>
    <x v="1"/>
    <x v="1"/>
    <x v="2"/>
    <x v="0"/>
    <x v="6"/>
    <x v="0"/>
    <x v="0"/>
    <x v="0"/>
    <x v="0"/>
    <x v="0"/>
    <x v="0"/>
    <x v="2"/>
    <x v="4"/>
    <x v="1"/>
    <x v="4"/>
    <x v="0"/>
    <x v="0"/>
  </r>
  <r>
    <x v="0"/>
    <x v="11"/>
    <x v="0"/>
    <x v="4"/>
    <x v="2"/>
    <d v="2024-04-01T00:00:00"/>
    <x v="1"/>
    <x v="7"/>
    <x v="7"/>
    <x v="4"/>
    <x v="4"/>
    <s v="EMC-SIMA-012-2024"/>
    <d v="2024-04-02T00:00:00"/>
    <x v="0"/>
    <n v="293"/>
    <x v="0"/>
    <x v="11"/>
    <n v="100"/>
    <x v="0"/>
    <x v="10"/>
    <x v="9"/>
    <x v="1"/>
    <x v="0"/>
    <x v="6"/>
    <x v="1"/>
    <s v="10/04/2024"/>
    <s v="11/04/2024"/>
    <x v="2"/>
    <x v="2"/>
    <x v="7"/>
    <x v="8"/>
    <x v="7"/>
    <m/>
    <m/>
    <m/>
    <m/>
    <m/>
    <m/>
    <m/>
    <n v="0"/>
    <x v="3"/>
    <m/>
    <x v="0"/>
    <x v="0"/>
    <x v="6"/>
    <x v="0"/>
    <m/>
    <x v="3"/>
    <x v="0"/>
    <x v="0"/>
    <x v="0"/>
    <s v="CLQ-24-CM-14/2024 ADQUISICIÓN DE INSUMOS DE LIMPIEZA DE TANQUE Y PISINAS"/>
    <s v="EMC-SIMA-012-2024"/>
    <x v="7"/>
    <x v="0"/>
    <x v="11"/>
    <x v="1"/>
    <x v="9"/>
    <n v="100"/>
    <n v="1000"/>
    <x v="0"/>
    <x v="0"/>
    <m/>
    <n v="0"/>
    <n v="14.367816091954023"/>
    <n v="0"/>
    <n v="0"/>
    <n v="10"/>
    <d v="1899-12-30T00:00:00"/>
    <x v="0"/>
    <x v="0"/>
    <x v="0"/>
    <x v="0"/>
    <x v="0"/>
    <x v="0"/>
    <x v="1"/>
    <x v="1"/>
    <x v="1"/>
    <n v="0"/>
    <x v="1"/>
    <x v="1"/>
    <x v="2"/>
    <x v="0"/>
    <x v="6"/>
    <x v="0"/>
    <x v="0"/>
    <x v="0"/>
    <x v="0"/>
    <x v="0"/>
    <x v="1"/>
    <x v="2"/>
    <x v="4"/>
    <x v="1"/>
    <x v="4"/>
    <x v="0"/>
    <x v="0"/>
  </r>
  <r>
    <x v="0"/>
    <x v="12"/>
    <x v="0"/>
    <x v="2"/>
    <x v="2"/>
    <d v="2024-04-01T00:00:00"/>
    <x v="1"/>
    <x v="8"/>
    <x v="8"/>
    <x v="4"/>
    <x v="4"/>
    <s v="EMC-SIMA-022-2024"/>
    <d v="2024-04-02T00:00:00"/>
    <x v="0"/>
    <n v="290"/>
    <x v="1"/>
    <x v="12"/>
    <n v="140000"/>
    <x v="0"/>
    <x v="11"/>
    <x v="2"/>
    <x v="3"/>
    <x v="0"/>
    <x v="5"/>
    <x v="1"/>
    <s v="10/04/2024"/>
    <s v="11/04/2024"/>
    <x v="2"/>
    <x v="2"/>
    <x v="7"/>
    <x v="8"/>
    <x v="7"/>
    <d v="2024-04-19T00:00:00"/>
    <s v="SIMA-IT-018/2024"/>
    <d v="2024-05-02T00:00:00"/>
    <s v="CD-352"/>
    <s v="CD-352"/>
    <s v="CD-352"/>
    <n v="137700"/>
    <s v="CD-352"/>
    <x v="6"/>
    <s v="GEODATUM - GROVER MIRANDA MORALES"/>
    <x v="0"/>
    <x v="0"/>
    <x v="9"/>
    <x v="0"/>
    <d v="2024-04-10T00:00:00"/>
    <x v="9"/>
    <x v="0"/>
    <x v="0"/>
    <x v="0"/>
    <s v="CLQ-24-CD-352/2024 SERVICIO DE CONSULTORIA PARA ESTUDIOS TECNICOS DE BATIMETRIA DE DIQUE DE COLAS"/>
    <s v="EMC-SIMA-022-2024"/>
    <x v="8"/>
    <x v="0"/>
    <x v="12"/>
    <x v="4"/>
    <x v="2"/>
    <n v="68850"/>
    <n v="68850"/>
    <x v="0"/>
    <x v="0"/>
    <n v="1"/>
    <n v="68850"/>
    <n v="9892.2413793103442"/>
    <n v="9892.2413793103442"/>
    <n v="8606.25"/>
    <n v="0"/>
    <d v="2024-07-07T00:00:00"/>
    <x v="1"/>
    <x v="7"/>
    <x v="7"/>
    <x v="7"/>
    <x v="7"/>
    <x v="7"/>
    <x v="1"/>
    <x v="1"/>
    <x v="5"/>
    <n v="64030.5"/>
    <x v="1"/>
    <x v="1"/>
    <x v="2"/>
    <x v="0"/>
    <x v="6"/>
    <x v="0"/>
    <x v="0"/>
    <x v="0"/>
    <x v="0"/>
    <x v="0"/>
    <x v="0"/>
    <x v="2"/>
    <x v="4"/>
    <x v="1"/>
    <x v="4"/>
    <x v="0"/>
    <x v="0"/>
  </r>
  <r>
    <x v="0"/>
    <x v="13"/>
    <x v="0"/>
    <x v="5"/>
    <x v="2"/>
    <d v="2024-04-03T00:00:00"/>
    <x v="1"/>
    <x v="5"/>
    <x v="5"/>
    <x v="1"/>
    <x v="1"/>
    <s v="EMC-PCPL-049/2024"/>
    <d v="2024-04-05T00:00:00"/>
    <x v="0"/>
    <n v="319"/>
    <x v="0"/>
    <x v="13"/>
    <n v="20000"/>
    <x v="0"/>
    <x v="9"/>
    <x v="2"/>
    <x v="1"/>
    <x v="0"/>
    <x v="7"/>
    <x v="1"/>
    <s v="12/04/2024"/>
    <s v="15/04/2024"/>
    <x v="2"/>
    <x v="2"/>
    <x v="3"/>
    <x v="5"/>
    <x v="8"/>
    <d v="2024-04-15T00:00:00"/>
    <s v="EMC-ITPL-037/2024"/>
    <d v="2024-04-17T00:00:00"/>
    <s v="CD-109"/>
    <s v="CD-109"/>
    <s v="CD-109"/>
    <n v="17384.97"/>
    <s v="CD-109"/>
    <x v="3"/>
    <s v="ELECTRORED BOLIVIA SRL"/>
    <x v="0"/>
    <x v="0"/>
    <x v="4"/>
    <x v="0"/>
    <d v="2024-04-11T00:00:00"/>
    <x v="3"/>
    <x v="0"/>
    <x v="0"/>
    <x v="0"/>
    <s v="CLQ-24-CD-109/2024 ADQUISICIÓN DE MATERIAL ELÉCTRICO PARA LÍNEAS Y SUBESTACIÓN ELÉCTRICA"/>
    <s v="EMC-PCPL-049/2024"/>
    <x v="4"/>
    <x v="0"/>
    <x v="10"/>
    <x v="1"/>
    <x v="2"/>
    <n v="17384.97"/>
    <n v="17384.97"/>
    <x v="0"/>
    <x v="0"/>
    <m/>
    <n v="0"/>
    <n v="2497.8405172413795"/>
    <n v="0"/>
    <n v="0"/>
    <n v="1"/>
    <d v="1900-01-14T00:00:00"/>
    <x v="0"/>
    <x v="0"/>
    <x v="0"/>
    <x v="0"/>
    <x v="0"/>
    <x v="0"/>
    <x v="6"/>
    <x v="1"/>
    <x v="1"/>
    <n v="0"/>
    <x v="1"/>
    <x v="1"/>
    <x v="2"/>
    <x v="0"/>
    <x v="6"/>
    <x v="0"/>
    <x v="0"/>
    <x v="0"/>
    <x v="0"/>
    <x v="0"/>
    <x v="1"/>
    <x v="2"/>
    <x v="4"/>
    <x v="1"/>
    <x v="4"/>
    <x v="0"/>
    <x v="0"/>
  </r>
  <r>
    <x v="0"/>
    <x v="14"/>
    <x v="0"/>
    <x v="6"/>
    <x v="2"/>
    <d v="2024-04-03T00:00:00"/>
    <x v="1"/>
    <x v="9"/>
    <x v="9"/>
    <x v="4"/>
    <x v="4"/>
    <s v="EMC-SIMA-024-2024"/>
    <d v="2024-04-05T00:00:00"/>
    <x v="0"/>
    <n v="323"/>
    <x v="1"/>
    <x v="14"/>
    <n v="340"/>
    <x v="0"/>
    <x v="9"/>
    <x v="10"/>
    <x v="3"/>
    <x v="0"/>
    <x v="7"/>
    <x v="1"/>
    <s v="12/04/2024"/>
    <s v="15/04/2024"/>
    <x v="2"/>
    <x v="2"/>
    <x v="7"/>
    <x v="8"/>
    <x v="7"/>
    <d v="2024-06-07T00:00:00"/>
    <s v="EMC-SIMA-034/2024"/>
    <d v="2024-06-24T00:00:00"/>
    <s v="CD-351"/>
    <s v="CD-351"/>
    <s v="CD-351"/>
    <n v="165000"/>
    <s v="CD-351"/>
    <x v="7"/>
    <s v="CONSTRUCTORA CIVILNOV - EVERTH COPA SOZA"/>
    <x v="0"/>
    <x v="0"/>
    <x v="10"/>
    <x v="0"/>
    <d v="2024-04-12T00:00:00"/>
    <x v="10"/>
    <x v="0"/>
    <x v="0"/>
    <x v="0"/>
    <s v="CLQ-24-CD-351/2024 SERVICIO DE ALQUILER DE CISTERNA DE RIEGO - MODALIDAD DE CONTRATACION DIRECTA"/>
    <s v="EMC-SIMA-024-2024"/>
    <x v="9"/>
    <x v="0"/>
    <x v="10"/>
    <x v="4"/>
    <x v="2"/>
    <n v="17160"/>
    <n v="17160"/>
    <x v="0"/>
    <x v="0"/>
    <n v="1"/>
    <n v="17160"/>
    <n v="2465.5172413793102"/>
    <n v="2465.5172413793102"/>
    <n v="2145"/>
    <n v="0"/>
    <d v="2025-01-04T00:00:00"/>
    <x v="4"/>
    <x v="8"/>
    <x v="8"/>
    <x v="8"/>
    <x v="8"/>
    <x v="8"/>
    <x v="1"/>
    <x v="1"/>
    <x v="1"/>
    <n v="17160"/>
    <x v="1"/>
    <x v="1"/>
    <x v="2"/>
    <x v="0"/>
    <x v="6"/>
    <x v="0"/>
    <x v="0"/>
    <x v="0"/>
    <x v="0"/>
    <x v="0"/>
    <x v="0"/>
    <x v="2"/>
    <x v="4"/>
    <x v="1"/>
    <x v="4"/>
    <x v="0"/>
    <x v="0"/>
  </r>
  <r>
    <x v="0"/>
    <x v="15"/>
    <x v="0"/>
    <x v="1"/>
    <x v="2"/>
    <d v="2024-01-01T00:00:00"/>
    <x v="1"/>
    <x v="3"/>
    <x v="3"/>
    <x v="4"/>
    <x v="5"/>
    <s v="EMC-SIMA-019-2024"/>
    <d v="2024-04-05T00:00:00"/>
    <x v="0"/>
    <n v="291"/>
    <x v="0"/>
    <x v="15"/>
    <n v="3995"/>
    <x v="0"/>
    <x v="12"/>
    <x v="11"/>
    <x v="4"/>
    <x v="0"/>
    <x v="8"/>
    <x v="1"/>
    <s v="15/04/2024"/>
    <s v="16/04/2024"/>
    <x v="2"/>
    <x v="2"/>
    <x v="8"/>
    <x v="9"/>
    <x v="7"/>
    <d v="2024-04-24T00:00:00"/>
    <s v="SIMA-IT-022/2024"/>
    <d v="2024-04-30T00:00:00"/>
    <s v="CM-13"/>
    <s v="CM-13"/>
    <s v="CM-13"/>
    <n v="235"/>
    <s v="CM-13"/>
    <x v="3"/>
    <s v="WET CHEMICAL BOLIVIA SRL"/>
    <x v="0"/>
    <x v="0"/>
    <x v="4"/>
    <x v="0"/>
    <d v="2024-03-19T00:00:00"/>
    <x v="11"/>
    <x v="0"/>
    <x v="0"/>
    <x v="0"/>
    <s v="CLQ-24-CM-13/2024 ADQUISICIÓN DE PAPEL PH MODALIDAD CONTRATACIÓN MENOR"/>
    <s v="EMC-SIMA-019-2024"/>
    <x v="3"/>
    <x v="0"/>
    <x v="13"/>
    <x v="5"/>
    <x v="10"/>
    <n v="235"/>
    <n v="3995"/>
    <x v="0"/>
    <x v="0"/>
    <n v="17"/>
    <n v="3995"/>
    <n v="33.764367816091955"/>
    <n v="573.99425287356325"/>
    <n v="499.37500000000006"/>
    <n v="0"/>
    <d v="2024-05-30T00:00:00"/>
    <x v="2"/>
    <x v="9"/>
    <x v="9"/>
    <x v="9"/>
    <x v="9"/>
    <x v="2"/>
    <x v="7"/>
    <x v="4"/>
    <x v="6"/>
    <n v="3755.2999999999997"/>
    <x v="1"/>
    <x v="1"/>
    <x v="2"/>
    <x v="0"/>
    <x v="6"/>
    <x v="0"/>
    <x v="0"/>
    <x v="0"/>
    <x v="0"/>
    <x v="0"/>
    <x v="1"/>
    <x v="2"/>
    <x v="4"/>
    <x v="1"/>
    <x v="4"/>
    <x v="0"/>
    <x v="0"/>
  </r>
  <r>
    <x v="0"/>
    <x v="16"/>
    <x v="0"/>
    <x v="5"/>
    <x v="2"/>
    <d v="2024-04-01T00:00:00"/>
    <x v="1"/>
    <x v="2"/>
    <x v="2"/>
    <x v="4"/>
    <x v="4"/>
    <s v="EMC-SIMA-020-2024"/>
    <d v="2024-04-12T00:00:00"/>
    <x v="0"/>
    <n v="292"/>
    <x v="0"/>
    <x v="16"/>
    <n v="21000"/>
    <x v="0"/>
    <x v="9"/>
    <x v="3"/>
    <x v="5"/>
    <x v="0"/>
    <x v="0"/>
    <x v="1"/>
    <s v="19/04/2024"/>
    <s v="22/04/2024"/>
    <x v="2"/>
    <x v="2"/>
    <x v="7"/>
    <x v="5"/>
    <x v="7"/>
    <d v="2024-07-11T00:00:00"/>
    <s v="SIMA-IT-037/2024"/>
    <d v="2024-08-01T00:00:00"/>
    <s v="CD-360"/>
    <s v="CD-360"/>
    <s v="CD-360"/>
    <n v="18832"/>
    <s v="CD-360"/>
    <x v="8"/>
    <s v="FINI LAGER S.A."/>
    <x v="0"/>
    <x v="0"/>
    <x v="3"/>
    <x v="0"/>
    <d v="2024-04-19T00:00:00"/>
    <x v="3"/>
    <x v="0"/>
    <x v="0"/>
    <x v="0"/>
    <s v="CLQ-24-CD-360/2024 ADQUISICION DE AMOLADORAS Y TALADROS"/>
    <s v="EMC-SIMA-020-2024"/>
    <x v="2"/>
    <x v="0"/>
    <x v="10"/>
    <x v="6"/>
    <x v="3"/>
    <m/>
    <n v="0"/>
    <x v="0"/>
    <x v="0"/>
    <m/>
    <n v="0"/>
    <n v="0"/>
    <n v="0"/>
    <n v="0"/>
    <n v="2"/>
    <d v="1900-01-09T00:00:00"/>
    <x v="0"/>
    <x v="0"/>
    <x v="0"/>
    <x v="0"/>
    <x v="0"/>
    <x v="0"/>
    <x v="3"/>
    <x v="1"/>
    <x v="1"/>
    <n v="0"/>
    <x v="1"/>
    <x v="1"/>
    <x v="2"/>
    <x v="0"/>
    <x v="6"/>
    <x v="0"/>
    <x v="0"/>
    <x v="0"/>
    <x v="0"/>
    <x v="0"/>
    <x v="0"/>
    <x v="2"/>
    <x v="4"/>
    <x v="1"/>
    <x v="4"/>
    <x v="0"/>
    <x v="0"/>
  </r>
  <r>
    <x v="0"/>
    <x v="17"/>
    <x v="0"/>
    <x v="2"/>
    <x v="2"/>
    <d v="2024-04-11T00:00:00"/>
    <x v="1"/>
    <x v="8"/>
    <x v="8"/>
    <x v="4"/>
    <x v="4"/>
    <s v="EMC-SIMA-026-2024"/>
    <d v="2024-04-12T00:00:00"/>
    <x v="0"/>
    <n v="338"/>
    <x v="2"/>
    <x v="17"/>
    <n v="110000"/>
    <x v="0"/>
    <x v="9"/>
    <x v="2"/>
    <x v="3"/>
    <x v="0"/>
    <x v="5"/>
    <x v="1"/>
    <s v="22/04/2024"/>
    <s v="23/04/2024"/>
    <x v="2"/>
    <x v="2"/>
    <x v="7"/>
    <x v="5"/>
    <x v="7"/>
    <d v="2024-04-24T00:00:00"/>
    <s v="SIMA-IT-022/2024"/>
    <d v="2024-05-02T00:00:00"/>
    <s v="CD-353"/>
    <s v="CD-353"/>
    <s v="CD-353"/>
    <n v="108260"/>
    <s v="CD-353"/>
    <x v="9"/>
    <s v="AYSÚ MEDIO AMBIENTE Y DESARROLLO SOTENIBLE S.R.L."/>
    <x v="0"/>
    <x v="0"/>
    <x v="11"/>
    <x v="0"/>
    <d v="2024-04-22T00:00:00"/>
    <x v="12"/>
    <x v="0"/>
    <x v="0"/>
    <x v="0"/>
    <s v="CLQ-24-CD-353/2024 SERVICIO DE CONSULTORIA PARA IDENTIFICACIÓN DE TRATAMIENTOS DE PRE POTABILIZACIÓN DE AGUA DE CONSUMO"/>
    <s v="EMC-SIMA-026-2024"/>
    <x v="8"/>
    <x v="0"/>
    <x v="10"/>
    <x v="4"/>
    <x v="2"/>
    <n v="54130"/>
    <n v="54130"/>
    <x v="0"/>
    <x v="0"/>
    <n v="1"/>
    <n v="54130"/>
    <n v="7777.2988505747126"/>
    <n v="7777.2988505747126"/>
    <n v="6766.25"/>
    <n v="0"/>
    <d v="2024-09-14T00:00:00"/>
    <x v="5"/>
    <x v="10"/>
    <x v="10"/>
    <x v="10"/>
    <x v="10"/>
    <x v="9"/>
    <x v="1"/>
    <x v="1"/>
    <x v="7"/>
    <n v="50340.9"/>
    <x v="1"/>
    <x v="1"/>
    <x v="2"/>
    <x v="0"/>
    <x v="6"/>
    <x v="0"/>
    <x v="0"/>
    <x v="0"/>
    <x v="0"/>
    <x v="0"/>
    <x v="0"/>
    <x v="2"/>
    <x v="4"/>
    <x v="1"/>
    <x v="4"/>
    <x v="0"/>
    <x v="0"/>
  </r>
  <r>
    <x v="0"/>
    <x v="18"/>
    <x v="0"/>
    <x v="1"/>
    <x v="2"/>
    <d v="2024-04-11T00:00:00"/>
    <x v="1"/>
    <x v="10"/>
    <x v="10"/>
    <x v="1"/>
    <x v="1"/>
    <s v="EMC – PCPL– 50/2024"/>
    <d v="2024-04-12T00:00:00"/>
    <x v="0"/>
    <n v="347"/>
    <x v="0"/>
    <x v="18"/>
    <n v="58500"/>
    <x v="0"/>
    <x v="9"/>
    <x v="2"/>
    <x v="5"/>
    <x v="0"/>
    <x v="0"/>
    <x v="1"/>
    <s v="19/04/2024"/>
    <s v="22/04/2024"/>
    <x v="2"/>
    <x v="0"/>
    <x v="3"/>
    <x v="10"/>
    <x v="8"/>
    <d v="2024-04-22T00:00:00"/>
    <s v="EMC-ITPL-039/2024"/>
    <d v="2024-04-26T00:00:00"/>
    <s v="CD-472"/>
    <s v="CD-472"/>
    <s v="CD-472"/>
    <n v="58446.43"/>
    <s v="CD-472"/>
    <x v="10"/>
    <s v="TRIFORCE INGENIERIA S.R.L."/>
    <x v="0"/>
    <x v="0"/>
    <x v="12"/>
    <x v="0"/>
    <d v="2024-04-18T00:00:00"/>
    <x v="11"/>
    <x v="0"/>
    <x v="0"/>
    <x v="0"/>
    <s v="CLQ-24-CD-472/2024 ADQUISICIÓN DE FUENTE DE ALIMENTACIÓN, MÓDULOS DE COMUNICACIÓN Y ACCESORIOS PARA PLC"/>
    <s v="EMC – PCPL– 50/2024"/>
    <x v="10"/>
    <x v="0"/>
    <x v="10"/>
    <x v="6"/>
    <x v="2"/>
    <n v="58446.43"/>
    <n v="58446.43"/>
    <x v="0"/>
    <x v="0"/>
    <n v="1"/>
    <n v="58446.43"/>
    <n v="8397.4755747126437"/>
    <n v="8397.4755747126437"/>
    <n v="7305.80375"/>
    <n v="0"/>
    <d v="2024-08-21T00:00:00"/>
    <x v="3"/>
    <x v="11"/>
    <x v="11"/>
    <x v="11"/>
    <x v="11"/>
    <x v="10"/>
    <x v="1"/>
    <x v="1"/>
    <x v="1"/>
    <n v="58446.43"/>
    <x v="1"/>
    <x v="1"/>
    <x v="2"/>
    <x v="0"/>
    <x v="6"/>
    <x v="0"/>
    <x v="0"/>
    <x v="0"/>
    <x v="0"/>
    <x v="0"/>
    <x v="0"/>
    <x v="2"/>
    <x v="4"/>
    <x v="1"/>
    <x v="4"/>
    <x v="0"/>
    <x v="0"/>
  </r>
  <r>
    <x v="0"/>
    <x v="19"/>
    <x v="0"/>
    <x v="3"/>
    <x v="2"/>
    <d v="2024-04-11T00:00:00"/>
    <x v="1"/>
    <x v="5"/>
    <x v="5"/>
    <x v="2"/>
    <x v="2"/>
    <s v="ADQ. MANTTO Y SERV. 31/2024"/>
    <d v="2024-04-11T00:00:00"/>
    <x v="0"/>
    <n v="342"/>
    <x v="0"/>
    <x v="19"/>
    <n v="351857.95"/>
    <x v="0"/>
    <x v="9"/>
    <x v="2"/>
    <x v="1"/>
    <x v="0"/>
    <x v="4"/>
    <x v="0"/>
    <s v="23/04/2024"/>
    <s v="24/04/2024"/>
    <x v="2"/>
    <x v="2"/>
    <x v="9"/>
    <x v="11"/>
    <x v="9"/>
    <d v="2024-05-03T00:00:00"/>
    <s v="I.T.ADQ.MANTTO Y SERV.33/2024"/>
    <d v="2024-06-11T00:00:00"/>
    <s v="CD-290"/>
    <s v="CD-290"/>
    <s v="CD-290"/>
    <m/>
    <s v="CD-290"/>
    <x v="11"/>
    <s v="ELECTRICAL PRODUCTS &amp; ENGINEERING LTDA"/>
    <x v="0"/>
    <x v="0"/>
    <x v="4"/>
    <x v="0"/>
    <d v="2024-04-23T00:00:00"/>
    <x v="3"/>
    <x v="0"/>
    <x v="0"/>
    <x v="0"/>
    <s v="CLQ-24-CD-290/2024 ADQUISICIÓN DE CONTACTORES TRIFASICOS EN VACIO DE MEDIA TENSIÓN, CONTACTORES DE RESISTENCIA Y CONTROL DE GIRO PARA WINCHES MINA DE LA EMPRESA MINERA COLQUIRI"/>
    <s v="ADQ. MANTTO Y SERV. 31/2024"/>
    <x v="4"/>
    <x v="0"/>
    <x v="10"/>
    <x v="1"/>
    <x v="2"/>
    <m/>
    <n v="0"/>
    <x v="0"/>
    <x v="0"/>
    <n v="20"/>
    <n v="0"/>
    <n v="0"/>
    <n v="0"/>
    <n v="0"/>
    <n v="-19"/>
    <d v="1900-01-14T00:00:00"/>
    <x v="0"/>
    <x v="0"/>
    <x v="0"/>
    <x v="0"/>
    <x v="0"/>
    <x v="0"/>
    <x v="6"/>
    <x v="1"/>
    <x v="1"/>
    <n v="0"/>
    <x v="1"/>
    <x v="1"/>
    <x v="2"/>
    <x v="0"/>
    <x v="6"/>
    <x v="0"/>
    <x v="0"/>
    <x v="0"/>
    <x v="0"/>
    <x v="0"/>
    <x v="0"/>
    <x v="2"/>
    <x v="4"/>
    <x v="1"/>
    <x v="4"/>
    <x v="0"/>
    <x v="0"/>
  </r>
  <r>
    <x v="0"/>
    <x v="20"/>
    <x v="0"/>
    <x v="7"/>
    <x v="2"/>
    <d v="2024-04-09T00:00:00"/>
    <x v="1"/>
    <x v="1"/>
    <x v="1"/>
    <x v="2"/>
    <x v="2"/>
    <s v="ADQ. MANTTO Y SERV. 30/2024"/>
    <d v="2024-04-11T00:00:00"/>
    <x v="0"/>
    <n v="336"/>
    <x v="0"/>
    <x v="20"/>
    <n v="399722.84"/>
    <x v="0"/>
    <x v="9"/>
    <x v="2"/>
    <x v="1"/>
    <x v="0"/>
    <x v="0"/>
    <x v="0"/>
    <s v="24/04/2024"/>
    <s v="25/04/2024"/>
    <x v="2"/>
    <x v="2"/>
    <x v="4"/>
    <x v="1"/>
    <x v="10"/>
    <d v="2024-04-27T00:00:00"/>
    <s v="I.T. ADQ.MANTTO Y SERV.30/2024"/>
    <d v="2024-05-20T00:00:00"/>
    <s v="CD-301"/>
    <s v="CD-301"/>
    <s v="CD-301"/>
    <n v="249917.6"/>
    <s v="CD-301"/>
    <x v="12"/>
    <s v="EPIROC BOLIVIA S.A. EQUIPOS Y SERVICIOS"/>
    <x v="0"/>
    <x v="0"/>
    <x v="13"/>
    <x v="0"/>
    <d v="2024-04-24T00:00:00"/>
    <x v="3"/>
    <x v="0"/>
    <x v="0"/>
    <x v="0"/>
    <s v="CLQ-24-CD-301/2024 ADQUISICIÓN DE REPUESTOS PARA EQUIPO DE BAJO PERFIL"/>
    <s v="ADQ. MANTTO Y SERV. 30/2024"/>
    <x v="1"/>
    <x v="0"/>
    <x v="10"/>
    <x v="1"/>
    <x v="2"/>
    <n v="290749.86"/>
    <n v="290749.86"/>
    <x v="0"/>
    <x v="0"/>
    <n v="1"/>
    <n v="290749.86"/>
    <n v="41774.40517241379"/>
    <n v="41774.40517241379"/>
    <n v="36343.732499999998"/>
    <n v="0"/>
    <d v="1900-02-28T00:00:00"/>
    <x v="0"/>
    <x v="0"/>
    <x v="0"/>
    <x v="0"/>
    <x v="0"/>
    <x v="0"/>
    <x v="8"/>
    <x v="5"/>
    <x v="8"/>
    <n v="357622.32779999997"/>
    <x v="1"/>
    <x v="1"/>
    <x v="2"/>
    <x v="0"/>
    <x v="6"/>
    <x v="0"/>
    <x v="0"/>
    <x v="0"/>
    <x v="0"/>
    <x v="0"/>
    <x v="0"/>
    <x v="2"/>
    <x v="4"/>
    <x v="1"/>
    <x v="4"/>
    <x v="0"/>
    <x v="0"/>
  </r>
  <r>
    <x v="0"/>
    <x v="21"/>
    <x v="0"/>
    <x v="7"/>
    <x v="2"/>
    <d v="2024-04-10T00:00:00"/>
    <x v="1"/>
    <x v="6"/>
    <x v="6"/>
    <x v="3"/>
    <x v="3"/>
    <s v="CMB/EMC/O.CIV-ADQ/016/2024"/>
    <d v="2024-04-12T00:00:00"/>
    <x v="0"/>
    <n v="355"/>
    <x v="0"/>
    <x v="21"/>
    <n v="278907.05"/>
    <x v="0"/>
    <x v="9"/>
    <x v="2"/>
    <x v="1"/>
    <x v="0"/>
    <x v="0"/>
    <x v="0"/>
    <s v="25/04/2024"/>
    <s v="26/04/2024"/>
    <x v="2"/>
    <x v="2"/>
    <x v="5"/>
    <x v="12"/>
    <x v="11"/>
    <d v="2024-04-30T00:00:00"/>
    <s v="CMB/EMC/OCIV-ADQ/INF-016/2024"/>
    <d v="2024-05-29T00:00:00"/>
    <s v="CD-237"/>
    <s v="CD-237"/>
    <s v="CD-237"/>
    <m/>
    <s v="CD-237"/>
    <x v="3"/>
    <s v="INGENIERIA Y  SERVICIOS VALCESFRA - CESAR FRANKLIN VALENCIA AGUILAR"/>
    <x v="0"/>
    <x v="0"/>
    <x v="4"/>
    <x v="0"/>
    <m/>
    <x v="3"/>
    <x v="0"/>
    <x v="0"/>
    <x v="0"/>
    <s v="CLQ-24-CD-237/2024 ADQUISICIÓN DE TUBERIAS Y ACCESORIOS FG."/>
    <s v="CMB/EMC/O.CIV-ADQ/016/2024"/>
    <x v="6"/>
    <x v="0"/>
    <x v="10"/>
    <x v="1"/>
    <x v="2"/>
    <m/>
    <n v="0"/>
    <x v="0"/>
    <x v="0"/>
    <n v="20"/>
    <n v="0"/>
    <n v="0"/>
    <n v="0"/>
    <n v="0"/>
    <n v="-19"/>
    <d v="1900-01-14T00:00:00"/>
    <x v="0"/>
    <x v="0"/>
    <x v="0"/>
    <x v="0"/>
    <x v="0"/>
    <x v="0"/>
    <x v="6"/>
    <x v="1"/>
    <x v="1"/>
    <n v="0"/>
    <x v="1"/>
    <x v="1"/>
    <x v="2"/>
    <x v="0"/>
    <x v="6"/>
    <x v="0"/>
    <x v="0"/>
    <x v="0"/>
    <x v="0"/>
    <x v="0"/>
    <x v="1"/>
    <x v="2"/>
    <x v="4"/>
    <x v="1"/>
    <x v="4"/>
    <x v="0"/>
    <x v="0"/>
  </r>
  <r>
    <x v="0"/>
    <x v="22"/>
    <x v="0"/>
    <x v="4"/>
    <x v="2"/>
    <d v="2024-03-27T00:00:00"/>
    <x v="1"/>
    <x v="11"/>
    <x v="11"/>
    <x v="3"/>
    <x v="3"/>
    <s v="CMB/EMC/O.CIV-ADQ/013/2024"/>
    <d v="2024-04-01T00:00:00"/>
    <x v="0"/>
    <n v="288"/>
    <x v="0"/>
    <x v="22"/>
    <n v="76000"/>
    <x v="0"/>
    <x v="9"/>
    <x v="2"/>
    <x v="1"/>
    <x v="0"/>
    <x v="5"/>
    <x v="3"/>
    <s v="26/04/2024"/>
    <s v="29/04/2024"/>
    <x v="2"/>
    <x v="2"/>
    <x v="5"/>
    <x v="8"/>
    <x v="11"/>
    <d v="2024-05-20T00:00:00"/>
    <s v="CMB/EMC/O.CIV-ADQ/INF-013/2024"/>
    <d v="2024-05-28T00:00:00"/>
    <s v="CD-373"/>
    <s v="CD-373"/>
    <s v="CD-373"/>
    <n v="73070"/>
    <s v="CD-373"/>
    <x v="13"/>
    <s v="DISTRIBUIDORA ZABDIAJ"/>
    <x v="0"/>
    <x v="0"/>
    <x v="14"/>
    <x v="0"/>
    <d v="2024-05-14T00:00:00"/>
    <x v="13"/>
    <x v="0"/>
    <x v="0"/>
    <x v="0"/>
    <s v="CLQ-24-CD-373/2024 ADQUISICIÓN DE ARTEFACTOS SANITARIOS"/>
    <s v="CMB/EMC/O.CIV-ADQ/013/2024"/>
    <x v="11"/>
    <x v="0"/>
    <x v="10"/>
    <x v="1"/>
    <x v="2"/>
    <n v="73070"/>
    <n v="73070"/>
    <x v="0"/>
    <x v="0"/>
    <n v="1"/>
    <n v="73070"/>
    <n v="10498.563218390806"/>
    <n v="10498.563218390806"/>
    <n v="9133.75"/>
    <n v="0"/>
    <d v="2024-06-27T00:00:00"/>
    <x v="1"/>
    <x v="12"/>
    <x v="12"/>
    <x v="12"/>
    <x v="12"/>
    <x v="11"/>
    <x v="1"/>
    <x v="1"/>
    <x v="1"/>
    <n v="73070"/>
    <x v="1"/>
    <x v="1"/>
    <x v="2"/>
    <x v="0"/>
    <x v="6"/>
    <x v="0"/>
    <x v="0"/>
    <x v="0"/>
    <x v="0"/>
    <x v="0"/>
    <x v="0"/>
    <x v="2"/>
    <x v="4"/>
    <x v="1"/>
    <x v="4"/>
    <x v="0"/>
    <x v="0"/>
  </r>
  <r>
    <x v="0"/>
    <x v="23"/>
    <x v="0"/>
    <x v="1"/>
    <x v="2"/>
    <d v="2024-04-04T00:00:00"/>
    <x v="1"/>
    <x v="3"/>
    <x v="3"/>
    <x v="4"/>
    <x v="4"/>
    <s v="EMC-SIMA-023-2024"/>
    <d v="2024-04-05T00:00:00"/>
    <x v="0"/>
    <n v="284"/>
    <x v="0"/>
    <x v="23"/>
    <n v="10440"/>
    <x v="0"/>
    <x v="9"/>
    <x v="12"/>
    <x v="6"/>
    <x v="0"/>
    <x v="0"/>
    <x v="3"/>
    <s v="26/04/2024"/>
    <s v="27/04/2024"/>
    <x v="2"/>
    <x v="2"/>
    <x v="7"/>
    <x v="3"/>
    <x v="7"/>
    <d v="2024-05-02T00:00:00"/>
    <s v="SIMA-IT-023/2024"/>
    <d v="2024-05-17T00:00:00"/>
    <s v="CM-12"/>
    <s v="CM-12"/>
    <s v="CM-12"/>
    <n v="41200"/>
    <s v="CM-12"/>
    <x v="3"/>
    <s v="WET CHEMICAL BOLIVIA SRL"/>
    <x v="0"/>
    <x v="0"/>
    <x v="4"/>
    <x v="0"/>
    <d v="2024-03-25T00:00:00"/>
    <x v="7"/>
    <x v="0"/>
    <x v="0"/>
    <x v="0"/>
    <s v="CLQ-24-CM-12/2024 ADQUISICIÓN DE KIT ANTIDERRAME DE ACEITES Y LUBRICANTES"/>
    <s v="EMC-SIMA-023-2024"/>
    <x v="3"/>
    <x v="0"/>
    <x v="10"/>
    <x v="7"/>
    <x v="11"/>
    <n v="10300"/>
    <n v="41200"/>
    <x v="0"/>
    <x v="0"/>
    <n v="4"/>
    <n v="41200"/>
    <n v="1479.8850574712644"/>
    <n v="5919.5402298850577"/>
    <n v="5150"/>
    <n v="0"/>
    <d v="2024-06-15T00:00:00"/>
    <x v="1"/>
    <x v="1"/>
    <x v="13"/>
    <x v="13"/>
    <x v="13"/>
    <x v="1"/>
    <x v="1"/>
    <x v="1"/>
    <x v="1"/>
    <n v="41200"/>
    <x v="1"/>
    <x v="1"/>
    <x v="2"/>
    <x v="0"/>
    <x v="6"/>
    <x v="0"/>
    <x v="0"/>
    <x v="0"/>
    <x v="0"/>
    <x v="0"/>
    <x v="1"/>
    <x v="2"/>
    <x v="4"/>
    <x v="1"/>
    <x v="4"/>
    <x v="0"/>
    <x v="0"/>
  </r>
  <r>
    <x v="0"/>
    <x v="24"/>
    <x v="0"/>
    <x v="1"/>
    <x v="2"/>
    <d v="2024-04-19T00:00:00"/>
    <x v="1"/>
    <x v="3"/>
    <x v="3"/>
    <x v="3"/>
    <x v="3"/>
    <s v="CMB/EMC/O.CIV-ADQ/007/2024"/>
    <d v="2024-04-23T00:00:00"/>
    <x v="0"/>
    <n v="387"/>
    <x v="0"/>
    <x v="24"/>
    <n v="86710"/>
    <x v="0"/>
    <x v="9"/>
    <x v="2"/>
    <x v="3"/>
    <x v="0"/>
    <x v="5"/>
    <x v="3"/>
    <s v="26/04/2024"/>
    <s v="30/04/2024"/>
    <x v="2"/>
    <x v="2"/>
    <x v="5"/>
    <x v="13"/>
    <x v="11"/>
    <d v="2024-06-03T00:00:00"/>
    <s v="CMB/EMC/OCIV-ADQ/033/INF-033/2024"/>
    <d v="2024-06-11T00:00:00"/>
    <s v="ANPE-37"/>
    <s v="ANPE-37"/>
    <s v="ANPE-37"/>
    <n v="85920"/>
    <s v="ANPE-37"/>
    <x v="3"/>
    <s v="EMPRESA MULTIDISCIPLINARIA VELJET S.R.L."/>
    <x v="0"/>
    <x v="0"/>
    <x v="3"/>
    <x v="0"/>
    <d v="2024-05-28T00:00:00"/>
    <x v="14"/>
    <x v="0"/>
    <x v="0"/>
    <x v="0"/>
    <s v="CLQ-24-ANPE-37/2024 ADQUISICIÓN DE ANTICONGELANTE"/>
    <s v="CMB/EMC/O.CIV-ADQ/007/2024"/>
    <x v="3"/>
    <x v="0"/>
    <x v="10"/>
    <x v="4"/>
    <x v="2"/>
    <n v="85920"/>
    <n v="85920"/>
    <x v="0"/>
    <x v="0"/>
    <n v="1"/>
    <n v="85920"/>
    <n v="12344.827586206897"/>
    <n v="12344.827586206897"/>
    <n v="10740"/>
    <n v="0"/>
    <d v="2024-07-11T00:00:00"/>
    <x v="3"/>
    <x v="13"/>
    <x v="14"/>
    <x v="14"/>
    <x v="14"/>
    <x v="8"/>
    <x v="1"/>
    <x v="1"/>
    <x v="1"/>
    <n v="85920"/>
    <x v="1"/>
    <x v="1"/>
    <x v="2"/>
    <x v="0"/>
    <x v="6"/>
    <x v="0"/>
    <x v="0"/>
    <x v="0"/>
    <x v="0"/>
    <x v="0"/>
    <x v="1"/>
    <x v="2"/>
    <x v="4"/>
    <x v="1"/>
    <x v="5"/>
    <x v="0"/>
    <x v="0"/>
  </r>
  <r>
    <x v="0"/>
    <x v="25"/>
    <x v="0"/>
    <x v="1"/>
    <x v="2"/>
    <d v="2024-04-10T00:00:00"/>
    <x v="1"/>
    <x v="12"/>
    <x v="12"/>
    <x v="3"/>
    <x v="3"/>
    <s v="CMB/EMC/O.CIV-ADQ/004/2024"/>
    <d v="2024-04-10T00:00:00"/>
    <x v="0"/>
    <n v="349"/>
    <x v="1"/>
    <x v="25"/>
    <n v="241694.26"/>
    <x v="0"/>
    <x v="9"/>
    <x v="2"/>
    <x v="3"/>
    <x v="0"/>
    <x v="0"/>
    <x v="3"/>
    <s v="14/05/2024"/>
    <s v="14/05/2024"/>
    <x v="2"/>
    <x v="2"/>
    <x v="5"/>
    <x v="4"/>
    <x v="11"/>
    <d v="2024-05-13T00:00:00"/>
    <s v="CMB/EMC/O.CIV-ADQ/INF-004/2024"/>
    <d v="2024-05-31T00:00:00"/>
    <s v="CD-128"/>
    <s v="CD-128"/>
    <s v="CD-128"/>
    <n v="271048.28999999998"/>
    <s v="CD-128"/>
    <x v="14"/>
    <s v="MONTLECONS - MONTAÑO LEDESMA JORGE"/>
    <x v="0"/>
    <x v="0"/>
    <x v="15"/>
    <x v="0"/>
    <d v="2024-05-02T00:00:00"/>
    <x v="15"/>
    <x v="0"/>
    <x v="0"/>
    <x v="0"/>
    <s v="CLQ-24-CD-128/2024 MANTENIMIENTO DE INMUEBLE (Almacén, Garaje Incalacaya, Pía Pía y Centro de Salud)"/>
    <s v="CMB/EMC/O.CIV-ADQ/004/2024"/>
    <x v="12"/>
    <x v="0"/>
    <x v="10"/>
    <x v="4"/>
    <x v="2"/>
    <n v="168778.1"/>
    <n v="168778.1"/>
    <x v="0"/>
    <x v="0"/>
    <n v="1"/>
    <n v="168778.1"/>
    <n v="24249.727011494255"/>
    <n v="24249.727011494255"/>
    <n v="21097.262500000001"/>
    <n v="0"/>
    <d v="2024-07-15T00:00:00"/>
    <x v="3"/>
    <x v="14"/>
    <x v="15"/>
    <x v="2"/>
    <x v="15"/>
    <x v="12"/>
    <x v="1"/>
    <x v="1"/>
    <x v="1"/>
    <n v="168778.1"/>
    <x v="1"/>
    <x v="1"/>
    <x v="2"/>
    <x v="0"/>
    <x v="6"/>
    <x v="0"/>
    <x v="0"/>
    <x v="0"/>
    <x v="0"/>
    <x v="0"/>
    <x v="0"/>
    <x v="2"/>
    <x v="3"/>
    <x v="1"/>
    <x v="6"/>
    <x v="0"/>
    <x v="0"/>
  </r>
  <r>
    <x v="0"/>
    <x v="26"/>
    <x v="0"/>
    <x v="1"/>
    <x v="3"/>
    <d v="2024-04-26T00:00:00"/>
    <x v="1"/>
    <x v="9"/>
    <x v="9"/>
    <x v="1"/>
    <x v="1"/>
    <s v="EMC – PCPL– 47/2024"/>
    <d v="2024-04-30T00:00:00"/>
    <x v="0"/>
    <n v="346"/>
    <x v="1"/>
    <x v="26"/>
    <n v="51200"/>
    <x v="0"/>
    <x v="13"/>
    <x v="13"/>
    <x v="7"/>
    <x v="1"/>
    <x v="0"/>
    <x v="3"/>
    <s v="14/05/2024"/>
    <s v="14/05/2024"/>
    <x v="2"/>
    <x v="2"/>
    <x v="3"/>
    <x v="3"/>
    <x v="3"/>
    <d v="2024-05-14T00:00:00"/>
    <s v="IT-PCPL-038/2024"/>
    <d v="2024-05-16T00:00:00"/>
    <s v="CD-189"/>
    <s v="CD-189"/>
    <s v="CD-189"/>
    <n v="51200"/>
    <s v="CD-189"/>
    <x v="3"/>
    <s v="RUBEN LOPEZ CONDORI"/>
    <x v="0"/>
    <x v="0"/>
    <x v="3"/>
    <x v="0"/>
    <d v="2024-04-05T00:00:00"/>
    <x v="16"/>
    <x v="0"/>
    <x v="0"/>
    <x v="0"/>
    <s v="CLQ-24-CD-189/2024 SERVICIO DE ALQUILER DE EQUIPO PESADO"/>
    <s v="EMC – PCPL– 47/2024"/>
    <x v="9"/>
    <x v="0"/>
    <x v="14"/>
    <x v="8"/>
    <x v="12"/>
    <n v="320"/>
    <n v="51200"/>
    <x v="0"/>
    <x v="0"/>
    <n v="160"/>
    <n v="51200"/>
    <n v="45.977011494252871"/>
    <n v="7356.3218390804595"/>
    <n v="6400"/>
    <n v="0"/>
    <d v="2024-06-28T00:00:00"/>
    <x v="1"/>
    <x v="15"/>
    <x v="15"/>
    <x v="15"/>
    <x v="16"/>
    <x v="5"/>
    <x v="1"/>
    <x v="1"/>
    <x v="1"/>
    <n v="51200"/>
    <x v="1"/>
    <x v="1"/>
    <x v="2"/>
    <x v="0"/>
    <x v="6"/>
    <x v="0"/>
    <x v="0"/>
    <x v="0"/>
    <x v="0"/>
    <x v="0"/>
    <x v="1"/>
    <x v="2"/>
    <x v="5"/>
    <x v="1"/>
    <x v="7"/>
    <x v="0"/>
    <x v="0"/>
  </r>
  <r>
    <x v="0"/>
    <x v="27"/>
    <x v="0"/>
    <x v="4"/>
    <x v="3"/>
    <d v="2024-04-26T00:00:00"/>
    <x v="1"/>
    <x v="3"/>
    <x v="3"/>
    <x v="5"/>
    <x v="1"/>
    <s v="EMC – PCPL– 48/2024"/>
    <d v="2024-04-30T00:00:00"/>
    <x v="0"/>
    <n v="385"/>
    <x v="0"/>
    <x v="27"/>
    <n v="31321.5"/>
    <x v="0"/>
    <x v="9"/>
    <x v="2"/>
    <x v="8"/>
    <x v="0"/>
    <x v="0"/>
    <x v="3"/>
    <s v="09/05/2024"/>
    <s v="09/05/2024"/>
    <x v="2"/>
    <x v="2"/>
    <x v="3"/>
    <x v="14"/>
    <x v="3"/>
    <d v="2024-05-13T00:00:00"/>
    <s v="IT-PCPL-048/2024"/>
    <d v="2024-05-20T00:00:00"/>
    <s v="CD-192"/>
    <s v="CD-192"/>
    <s v="CD-192"/>
    <n v="25084.35"/>
    <s v="CD-192"/>
    <x v="3"/>
    <s v="MONOPOL LTDA"/>
    <x v="1"/>
    <x v="0"/>
    <x v="4"/>
    <x v="0"/>
    <d v="2024-05-07T00:00:00"/>
    <x v="17"/>
    <x v="0"/>
    <x v="0"/>
    <x v="0"/>
    <s v="CLQ-24-CD-192/2024 ADQUISICIÓN DE PINTURAS DE DIFERENTES COLORES"/>
    <s v="EMC – PCPL– 48/2024"/>
    <x v="3"/>
    <x v="0"/>
    <x v="10"/>
    <x v="9"/>
    <x v="2"/>
    <n v="25084.35"/>
    <n v="25084.35"/>
    <x v="0"/>
    <x v="0"/>
    <n v="1"/>
    <n v="25084.35"/>
    <n v="3604.0732758620688"/>
    <n v="3604.0732758620688"/>
    <n v="3135.5437499999998"/>
    <n v="0"/>
    <d v="2024-06-29T00:00:00"/>
    <x v="1"/>
    <x v="16"/>
    <x v="16"/>
    <x v="16"/>
    <x v="17"/>
    <x v="13"/>
    <x v="1"/>
    <x v="1"/>
    <x v="1"/>
    <n v="25084.35"/>
    <x v="1"/>
    <x v="1"/>
    <x v="2"/>
    <x v="0"/>
    <x v="6"/>
    <x v="0"/>
    <x v="0"/>
    <x v="0"/>
    <x v="0"/>
    <x v="0"/>
    <x v="1"/>
    <x v="2"/>
    <x v="5"/>
    <x v="1"/>
    <x v="7"/>
    <x v="0"/>
    <x v="0"/>
  </r>
  <r>
    <x v="0"/>
    <x v="28"/>
    <x v="0"/>
    <x v="5"/>
    <x v="3"/>
    <d v="2024-05-06T00:00:00"/>
    <x v="1"/>
    <x v="9"/>
    <x v="9"/>
    <x v="6"/>
    <x v="6"/>
    <s v="RSC-80/2024"/>
    <d v="2024-05-06T00:00:00"/>
    <x v="0"/>
    <n v="418"/>
    <x v="1"/>
    <x v="28"/>
    <n v="35000"/>
    <x v="0"/>
    <x v="14"/>
    <x v="2"/>
    <x v="3"/>
    <x v="2"/>
    <x v="9"/>
    <x v="3"/>
    <s v="15/05/2024"/>
    <s v="15/05/2024"/>
    <x v="2"/>
    <x v="2"/>
    <x v="10"/>
    <x v="3"/>
    <x v="12"/>
    <d v="2024-05-16T00:00:00"/>
    <m/>
    <d v="2024-05-17T00:00:00"/>
    <s v="CM-14A"/>
    <s v="CM-14A"/>
    <s v="CM-14A"/>
    <n v="35000"/>
    <s v="CM-14A"/>
    <x v="3"/>
    <s v="MOLYREYS EMPRESA CONSTRUCTORA MOLINAS REYES S.R.L."/>
    <x v="1"/>
    <x v="0"/>
    <x v="4"/>
    <x v="0"/>
    <d v="2024-05-13T00:00:00"/>
    <x v="3"/>
    <x v="0"/>
    <x v="0"/>
    <x v="0"/>
    <s v="CLQ-24-CM-14A/2024 SERVICIO DE ALQUILER DE MAQUINARIA PESADA PARA LA EJECUCION DE OBRA: APERTURA DE CAMINO VECINAL EN LA COMUNIDAD DE HAMPATURI"/>
    <s v="RSC-80/2024"/>
    <x v="9"/>
    <x v="0"/>
    <x v="15"/>
    <x v="4"/>
    <x v="2"/>
    <n v="35000"/>
    <n v="35000"/>
    <x v="0"/>
    <x v="0"/>
    <n v="1"/>
    <n v="35000"/>
    <n v="5028.7356321839079"/>
    <n v="5028.7356321839079"/>
    <n v="4375"/>
    <n v="0"/>
    <d v="1900-01-14T00:00:00"/>
    <x v="0"/>
    <x v="0"/>
    <x v="0"/>
    <x v="0"/>
    <x v="0"/>
    <x v="0"/>
    <x v="6"/>
    <x v="6"/>
    <x v="9"/>
    <n v="35175"/>
    <x v="1"/>
    <x v="1"/>
    <x v="2"/>
    <x v="0"/>
    <x v="6"/>
    <x v="0"/>
    <x v="0"/>
    <x v="0"/>
    <x v="0"/>
    <x v="0"/>
    <x v="1"/>
    <x v="2"/>
    <x v="5"/>
    <x v="1"/>
    <x v="7"/>
    <x v="0"/>
    <x v="0"/>
  </r>
  <r>
    <x v="0"/>
    <x v="29"/>
    <x v="0"/>
    <x v="4"/>
    <x v="3"/>
    <d v="2024-05-07T00:00:00"/>
    <x v="1"/>
    <x v="11"/>
    <x v="11"/>
    <x v="0"/>
    <x v="0"/>
    <s v="ADQ/MINA-028/2024"/>
    <d v="2024-05-07T00:00:00"/>
    <x v="0"/>
    <n v="360"/>
    <x v="0"/>
    <x v="29"/>
    <n v="208561"/>
    <x v="0"/>
    <x v="9"/>
    <x v="2"/>
    <x v="1"/>
    <x v="0"/>
    <x v="0"/>
    <x v="0"/>
    <s v="14/05/2024"/>
    <s v="14/05/2024"/>
    <x v="2"/>
    <x v="2"/>
    <x v="11"/>
    <x v="15"/>
    <x v="13"/>
    <d v="2024-05-20T00:00:00"/>
    <s v="I.T. ADQ. MINA 026/2024"/>
    <d v="2024-05-31T00:00:00"/>
    <s v="CD-233"/>
    <s v="CD-233"/>
    <s v="CD-233"/>
    <n v="203701"/>
    <s v="CD-233"/>
    <x v="15"/>
    <s v="PLASTIFORTE S.R.L."/>
    <x v="0"/>
    <x v="0"/>
    <x v="8"/>
    <x v="0"/>
    <d v="2024-05-14T00:00:00"/>
    <x v="15"/>
    <x v="0"/>
    <x v="0"/>
    <x v="0"/>
    <s v="CLQ-24-CD-233/2024 ADQUISICIÓN DE ACCESORIOS HDPE DE DIFERENTES MEDIDAS"/>
    <s v="ADQ/MINA-028/2024"/>
    <x v="11"/>
    <x v="0"/>
    <x v="10"/>
    <x v="1"/>
    <x v="2"/>
    <n v="203701"/>
    <n v="203701"/>
    <x v="0"/>
    <x v="0"/>
    <n v="1"/>
    <n v="203701"/>
    <n v="29267.385057471263"/>
    <n v="29267.385057471263"/>
    <n v="25462.625"/>
    <n v="0"/>
    <d v="2024-07-20T00:00:00"/>
    <x v="1"/>
    <x v="17"/>
    <x v="17"/>
    <x v="17"/>
    <x v="18"/>
    <x v="14"/>
    <x v="1"/>
    <x v="1"/>
    <x v="1"/>
    <n v="203701"/>
    <x v="1"/>
    <x v="1"/>
    <x v="2"/>
    <x v="0"/>
    <x v="6"/>
    <x v="0"/>
    <x v="0"/>
    <x v="0"/>
    <x v="0"/>
    <x v="0"/>
    <x v="0"/>
    <x v="2"/>
    <x v="5"/>
    <x v="1"/>
    <x v="7"/>
    <x v="0"/>
    <x v="0"/>
  </r>
  <r>
    <x v="0"/>
    <x v="30"/>
    <x v="0"/>
    <x v="3"/>
    <x v="3"/>
    <d v="2024-05-08T00:00:00"/>
    <x v="1"/>
    <x v="2"/>
    <x v="2"/>
    <x v="3"/>
    <x v="3"/>
    <s v="CMB/EMC/O.CIV-ADQ/020/2024"/>
    <d v="2024-05-08T00:00:00"/>
    <x v="0"/>
    <n v="423"/>
    <x v="0"/>
    <x v="30"/>
    <n v="251792"/>
    <x v="0"/>
    <x v="9"/>
    <x v="2"/>
    <x v="1"/>
    <x v="0"/>
    <x v="5"/>
    <x v="1"/>
    <s v="15/05/2024"/>
    <s v="15/05/2024"/>
    <x v="2"/>
    <x v="2"/>
    <x v="5"/>
    <x v="16"/>
    <x v="11"/>
    <d v="2024-05-20T00:00:00"/>
    <s v="CMB/EMC/O.CIV-ADQ/INF-020/2024"/>
    <d v="2024-05-31T00:00:00"/>
    <s v="CD-268"/>
    <s v="CD-268"/>
    <s v="CD-268"/>
    <n v="227082"/>
    <s v="CD-268"/>
    <x v="16"/>
    <s v="GUIMELTEC   Guido Ramon Gonzales  Alanez"/>
    <x v="0"/>
    <x v="0"/>
    <x v="11"/>
    <x v="0"/>
    <d v="2024-05-15T00:00:00"/>
    <x v="3"/>
    <x v="0"/>
    <x v="0"/>
    <x v="0"/>
    <s v="CLQ-24-CD-268/2024 ADQUISICIÓN DE TERMOTANQUE ELECTRICO INDUSTRIAL"/>
    <s v="CMB/EMC/O.CIV-ADQ/020/2024"/>
    <x v="2"/>
    <x v="0"/>
    <x v="10"/>
    <x v="1"/>
    <x v="2"/>
    <n v="227082"/>
    <n v="227082"/>
    <x v="0"/>
    <x v="0"/>
    <n v="1"/>
    <n v="227082"/>
    <n v="32626.724137931036"/>
    <n v="32626.724137931036"/>
    <n v="28385.25"/>
    <n v="0"/>
    <d v="1900-04-29T00:00:00"/>
    <x v="0"/>
    <x v="0"/>
    <x v="0"/>
    <x v="0"/>
    <x v="0"/>
    <x v="0"/>
    <x v="9"/>
    <x v="7"/>
    <x v="10"/>
    <n v="347435.46"/>
    <x v="1"/>
    <x v="1"/>
    <x v="2"/>
    <x v="0"/>
    <x v="6"/>
    <x v="0"/>
    <x v="0"/>
    <x v="0"/>
    <x v="0"/>
    <x v="0"/>
    <x v="0"/>
    <x v="2"/>
    <x v="5"/>
    <x v="1"/>
    <x v="7"/>
    <x v="0"/>
    <x v="0"/>
  </r>
  <r>
    <x v="0"/>
    <x v="31"/>
    <x v="0"/>
    <x v="1"/>
    <x v="3"/>
    <d v="2024-05-09T00:00:00"/>
    <x v="1"/>
    <x v="13"/>
    <x v="13"/>
    <x v="1"/>
    <x v="1"/>
    <s v="EMC-PCPL-056/2024"/>
    <d v="2024-05-09T00:00:00"/>
    <x v="0"/>
    <n v="429"/>
    <x v="1"/>
    <x v="31"/>
    <n v="19488"/>
    <x v="0"/>
    <x v="9"/>
    <x v="2"/>
    <x v="3"/>
    <x v="0"/>
    <x v="0"/>
    <x v="1"/>
    <s v="23/05/2024"/>
    <s v="23/05/2024"/>
    <x v="2"/>
    <x v="2"/>
    <x v="3"/>
    <x v="14"/>
    <x v="3"/>
    <d v="2024-05-27T00:00:00"/>
    <s v="IT-PCPL-52/2024"/>
    <d v="2024-06-03T00:00:00"/>
    <s v="CD-454"/>
    <s v="CD-454"/>
    <s v="CD-454"/>
    <n v="17748"/>
    <s v="CD-454"/>
    <x v="3"/>
    <s v="SOCIEDAD COMERCIAL LA LLAVE S.A."/>
    <x v="0"/>
    <x v="0"/>
    <x v="16"/>
    <x v="0"/>
    <d v="2024-05-22T00:00:00"/>
    <x v="18"/>
    <x v="0"/>
    <x v="0"/>
    <x v="0"/>
    <s v="CLQ-24-CD-454/2024 SERVICIO DE MANTENIMIENTO DE COMPRESORAS"/>
    <s v="EMC-PCPL-056/2024"/>
    <x v="13"/>
    <x v="0"/>
    <x v="10"/>
    <x v="4"/>
    <x v="2"/>
    <n v="17748"/>
    <n v="17748"/>
    <x v="0"/>
    <x v="0"/>
    <n v="1"/>
    <n v="17748"/>
    <n v="2550"/>
    <n v="2550"/>
    <n v="2218.5"/>
    <n v="0"/>
    <d v="2024-07-21T00:00:00"/>
    <x v="3"/>
    <x v="6"/>
    <x v="18"/>
    <x v="18"/>
    <x v="19"/>
    <x v="7"/>
    <x v="10"/>
    <x v="1"/>
    <x v="1"/>
    <n v="17748"/>
    <x v="1"/>
    <x v="1"/>
    <x v="2"/>
    <x v="0"/>
    <x v="6"/>
    <x v="0"/>
    <x v="0"/>
    <x v="0"/>
    <x v="0"/>
    <x v="0"/>
    <x v="1"/>
    <x v="2"/>
    <x v="5"/>
    <x v="1"/>
    <x v="7"/>
    <x v="0"/>
    <x v="0"/>
  </r>
  <r>
    <x v="0"/>
    <x v="32"/>
    <x v="0"/>
    <x v="4"/>
    <x v="3"/>
    <d v="2024-05-09T00:00:00"/>
    <x v="1"/>
    <x v="13"/>
    <x v="13"/>
    <x v="1"/>
    <x v="1"/>
    <s v="EMC-PCPL-057/2024"/>
    <d v="2024-05-09T00:00:00"/>
    <x v="0"/>
    <n v="430"/>
    <x v="1"/>
    <x v="32"/>
    <n v="9620"/>
    <x v="0"/>
    <x v="9"/>
    <x v="2"/>
    <x v="3"/>
    <x v="0"/>
    <x v="0"/>
    <x v="1"/>
    <s v="17/05/2024"/>
    <s v="17/05/2024"/>
    <x v="2"/>
    <x v="2"/>
    <x v="3"/>
    <x v="14"/>
    <x v="3"/>
    <d v="2024-05-23T00:00:00"/>
    <s v="IT-PCPL-50/2024"/>
    <d v="2024-05-31T00:00:00"/>
    <s v="CD-350"/>
    <s v="CD-350"/>
    <s v="CD-350"/>
    <n v="9620"/>
    <s v="CD-350"/>
    <x v="3"/>
    <s v="PROCESOS &amp; INGENIERIA &quot;PI S.R.L.&quot;"/>
    <x v="0"/>
    <x v="0"/>
    <x v="17"/>
    <x v="0"/>
    <d v="2024-05-17T00:00:00"/>
    <x v="19"/>
    <x v="0"/>
    <x v="0"/>
    <x v="0"/>
    <s v="CLQ-24-CD-350/2024 SERVICIO DE MANTENIMIENTO DE EQUIPOS PLANTA"/>
    <s v="EMC-PCPL-057/2024"/>
    <x v="13"/>
    <x v="0"/>
    <x v="10"/>
    <x v="4"/>
    <x v="2"/>
    <n v="9620"/>
    <n v="9620"/>
    <x v="0"/>
    <x v="0"/>
    <n v="1"/>
    <n v="9620"/>
    <n v="1382.183908045977"/>
    <n v="1382.183908045977"/>
    <n v="1202.5"/>
    <n v="0"/>
    <d v="2024-07-07T00:00:00"/>
    <x v="3"/>
    <x v="18"/>
    <x v="19"/>
    <x v="19"/>
    <x v="20"/>
    <x v="11"/>
    <x v="1"/>
    <x v="1"/>
    <x v="1"/>
    <n v="9620"/>
    <x v="1"/>
    <x v="1"/>
    <x v="2"/>
    <x v="0"/>
    <x v="6"/>
    <x v="0"/>
    <x v="0"/>
    <x v="0"/>
    <x v="0"/>
    <x v="0"/>
    <x v="1"/>
    <x v="2"/>
    <x v="5"/>
    <x v="1"/>
    <x v="7"/>
    <x v="0"/>
    <x v="0"/>
  </r>
  <r>
    <x v="0"/>
    <x v="33"/>
    <x v="0"/>
    <x v="5"/>
    <x v="3"/>
    <d v="2024-05-15T00:00:00"/>
    <x v="1"/>
    <x v="13"/>
    <x v="13"/>
    <x v="1"/>
    <x v="1"/>
    <s v="EMC-PCPL-060/2024"/>
    <d v="2024-05-15T00:00:00"/>
    <x v="0"/>
    <n v="440"/>
    <x v="1"/>
    <x v="33"/>
    <n v="40150"/>
    <x v="0"/>
    <x v="9"/>
    <x v="2"/>
    <x v="3"/>
    <x v="0"/>
    <x v="0"/>
    <x v="1"/>
    <s v="22/05/2024"/>
    <s v="22/05/2024"/>
    <x v="2"/>
    <x v="2"/>
    <x v="3"/>
    <x v="14"/>
    <x v="3"/>
    <d v="2024-05-23T00:00:00"/>
    <s v="IT-PCPL-49/2024"/>
    <d v="2024-05-31T00:00:00"/>
    <s v="CD-455"/>
    <s v="CD-455"/>
    <s v="CD-455"/>
    <n v="40150"/>
    <s v="CD-455"/>
    <x v="3"/>
    <s v="MATELMECs - NESTOR CHACON CARDENAS"/>
    <x v="0"/>
    <x v="0"/>
    <x v="18"/>
    <x v="0"/>
    <d v="2024-05-22T00:00:00"/>
    <x v="16"/>
    <x v="0"/>
    <x v="0"/>
    <x v="0"/>
    <s v="CLQ-24-CD-455/2024 SERVICIO DE MANTENIMIENTO Y REPARACION DE MUESTREADORES"/>
    <s v="EMC-PCPL-060/2024"/>
    <x v="13"/>
    <x v="0"/>
    <x v="10"/>
    <x v="4"/>
    <x v="2"/>
    <n v="40150"/>
    <n v="40150"/>
    <x v="0"/>
    <x v="0"/>
    <n v="1"/>
    <n v="40150"/>
    <n v="5768.6781609195405"/>
    <n v="5768.6781609195405"/>
    <n v="5018.75"/>
    <n v="0"/>
    <d v="2024-06-24T00:00:00"/>
    <x v="1"/>
    <x v="19"/>
    <x v="8"/>
    <x v="20"/>
    <x v="21"/>
    <x v="15"/>
    <x v="1"/>
    <x v="1"/>
    <x v="11"/>
    <n v="37339.5"/>
    <x v="1"/>
    <x v="1"/>
    <x v="2"/>
    <x v="0"/>
    <x v="6"/>
    <x v="0"/>
    <x v="0"/>
    <x v="0"/>
    <x v="0"/>
    <x v="0"/>
    <x v="1"/>
    <x v="2"/>
    <x v="5"/>
    <x v="1"/>
    <x v="7"/>
    <x v="0"/>
    <x v="0"/>
  </r>
  <r>
    <x v="0"/>
    <x v="34"/>
    <x v="0"/>
    <x v="1"/>
    <x v="3"/>
    <d v="2024-05-16T00:00:00"/>
    <x v="1"/>
    <x v="13"/>
    <x v="13"/>
    <x v="1"/>
    <x v="1"/>
    <s v="EMC-PCPL-062/2024"/>
    <d v="2024-05-16T00:00:00"/>
    <x v="0"/>
    <n v="456"/>
    <x v="1"/>
    <x v="34"/>
    <n v="67970"/>
    <x v="0"/>
    <x v="9"/>
    <x v="2"/>
    <x v="3"/>
    <x v="0"/>
    <x v="0"/>
    <x v="1"/>
    <s v="23/05/2024"/>
    <s v="23/05/2024"/>
    <x v="2"/>
    <x v="2"/>
    <x v="3"/>
    <x v="14"/>
    <x v="3"/>
    <d v="2024-05-24T00:00:00"/>
    <s v="IT-PCPL-51/2024"/>
    <d v="2024-05-28T00:00:00"/>
    <s v="CD-484"/>
    <s v="CD-484"/>
    <s v="CD-484"/>
    <n v="67790"/>
    <s v="CD-484"/>
    <x v="3"/>
    <s v="MAQ-MAN SERVICIOS Y REPUESTOS - PAOLA LUCIANA MEDRANO PACHECO"/>
    <x v="0"/>
    <x v="0"/>
    <x v="3"/>
    <x v="0"/>
    <d v="2024-05-21T00:00:00"/>
    <x v="14"/>
    <x v="0"/>
    <x v="0"/>
    <x v="0"/>
    <s v="CLQ-24-CD-484/2024 SERVICIO DE MANTENIMIENTO EXCAVADORA MARCA VOLVO MODELO: EC210BLC"/>
    <s v="EMC-PCPL-062/2024"/>
    <x v="13"/>
    <x v="0"/>
    <x v="10"/>
    <x v="4"/>
    <x v="2"/>
    <n v="67790"/>
    <n v="67790"/>
    <x v="0"/>
    <x v="0"/>
    <n v="1"/>
    <n v="67790"/>
    <n v="9739.9425287356316"/>
    <n v="9739.9425287356316"/>
    <n v="8473.75"/>
    <n v="0"/>
    <d v="2024-07-11T00:00:00"/>
    <x v="3"/>
    <x v="20"/>
    <x v="20"/>
    <x v="21"/>
    <x v="22"/>
    <x v="7"/>
    <x v="1"/>
    <x v="1"/>
    <x v="1"/>
    <n v="67790"/>
    <x v="1"/>
    <x v="1"/>
    <x v="2"/>
    <x v="0"/>
    <x v="6"/>
    <x v="0"/>
    <x v="0"/>
    <x v="0"/>
    <x v="0"/>
    <x v="0"/>
    <x v="1"/>
    <x v="2"/>
    <x v="5"/>
    <x v="1"/>
    <x v="7"/>
    <x v="0"/>
    <x v="0"/>
  </r>
  <r>
    <x v="0"/>
    <x v="35"/>
    <x v="0"/>
    <x v="7"/>
    <x v="3"/>
    <d v="2024-05-16T00:00:00"/>
    <x v="1"/>
    <x v="13"/>
    <x v="13"/>
    <x v="1"/>
    <x v="1"/>
    <s v="EMC-PCPL-061/2024"/>
    <d v="2024-05-16T00:00:00"/>
    <x v="0"/>
    <n v="442"/>
    <x v="1"/>
    <x v="35"/>
    <n v="255000"/>
    <x v="0"/>
    <x v="9"/>
    <x v="2"/>
    <x v="3"/>
    <x v="0"/>
    <x v="0"/>
    <x v="1"/>
    <s v="23/05/2024"/>
    <s v="23/05/2024"/>
    <x v="2"/>
    <x v="2"/>
    <x v="3"/>
    <x v="14"/>
    <x v="3"/>
    <d v="2024-05-27T00:00:00"/>
    <s v="IT-PCPL-53/2024"/>
    <d v="2024-05-31T00:00:00"/>
    <s v="CD-233-A"/>
    <s v="CD-233-A"/>
    <s v="CD-233-A"/>
    <n v="254000"/>
    <s v="CD-233-A"/>
    <x v="17"/>
    <s v="INDUSTRIAS CMTR S.R.L."/>
    <x v="0"/>
    <x v="0"/>
    <x v="14"/>
    <x v="0"/>
    <d v="2024-05-23T00:00:00"/>
    <x v="3"/>
    <x v="0"/>
    <x v="0"/>
    <x v="0"/>
    <s v="CLQ-24-CD-233-A/2024 SERVICIOS DE MANTENIMIENTO MECANIZADO DE CATALINA Y PIÑON DE MECANISMO TH DE ZINC"/>
    <s v="EMC-PCPL-061/2024"/>
    <x v="13"/>
    <x v="0"/>
    <x v="10"/>
    <x v="4"/>
    <x v="2"/>
    <n v="254000"/>
    <n v="254000"/>
    <x v="0"/>
    <x v="0"/>
    <n v="1"/>
    <n v="254000"/>
    <n v="36494.252873563215"/>
    <n v="36494.252873563215"/>
    <n v="31749.999999999996"/>
    <n v="0"/>
    <d v="1900-01-19T00:00:00"/>
    <x v="0"/>
    <x v="0"/>
    <x v="0"/>
    <x v="0"/>
    <x v="0"/>
    <x v="0"/>
    <x v="11"/>
    <x v="8"/>
    <x v="12"/>
    <n v="261620"/>
    <x v="1"/>
    <x v="1"/>
    <x v="2"/>
    <x v="0"/>
    <x v="6"/>
    <x v="0"/>
    <x v="0"/>
    <x v="0"/>
    <x v="0"/>
    <x v="0"/>
    <x v="0"/>
    <x v="2"/>
    <x v="5"/>
    <x v="1"/>
    <x v="7"/>
    <x v="0"/>
    <x v="0"/>
  </r>
  <r>
    <x v="0"/>
    <x v="36"/>
    <x v="0"/>
    <x v="6"/>
    <x v="3"/>
    <d v="2024-05-16T00:00:00"/>
    <x v="1"/>
    <x v="6"/>
    <x v="6"/>
    <x v="0"/>
    <x v="0"/>
    <s v="ADQ/MINA-031/2024"/>
    <d v="2024-05-16T00:00:00"/>
    <x v="0"/>
    <n v="467"/>
    <x v="0"/>
    <x v="36"/>
    <n v="468815"/>
    <x v="0"/>
    <x v="15"/>
    <x v="2"/>
    <x v="2"/>
    <x v="0"/>
    <x v="0"/>
    <x v="0"/>
    <s v="27/05/2024"/>
    <s v="27/05/2024"/>
    <x v="2"/>
    <x v="2"/>
    <x v="11"/>
    <x v="17"/>
    <x v="14"/>
    <d v="2024-06-05T00:00:00"/>
    <s v="I.T. ADQ. MINA 031/2024"/>
    <d v="2024-06-24T00:00:00"/>
    <s v="CD-392"/>
    <s v="CD-392"/>
    <s v="CD-392"/>
    <n v="455550"/>
    <s v="CD-392"/>
    <x v="18"/>
    <s v="INDUSTRIAS CMTR S.R.L."/>
    <x v="0"/>
    <x v="0"/>
    <x v="13"/>
    <x v="0"/>
    <d v="2024-05-27T00:00:00"/>
    <x v="3"/>
    <x v="0"/>
    <x v="0"/>
    <x v="0"/>
    <s v="CLQ-24-CD-392/2024 ADQUISICIÓN DE PERNOS DE DIFERENTES MEDIDAS"/>
    <s v="ADQ/MINA-031/2024"/>
    <x v="6"/>
    <x v="0"/>
    <x v="16"/>
    <x v="2"/>
    <x v="2"/>
    <n v="255550"/>
    <n v="255550"/>
    <x v="0"/>
    <x v="0"/>
    <n v="1"/>
    <n v="255550"/>
    <n v="36716.954022988502"/>
    <n v="36716.954022988502"/>
    <n v="31943.749999999996"/>
    <n v="0"/>
    <d v="1900-02-28T00:00:00"/>
    <x v="0"/>
    <x v="0"/>
    <x v="0"/>
    <x v="0"/>
    <x v="0"/>
    <x v="0"/>
    <x v="8"/>
    <x v="9"/>
    <x v="13"/>
    <n v="314326.5"/>
    <x v="1"/>
    <x v="1"/>
    <x v="2"/>
    <x v="0"/>
    <x v="6"/>
    <x v="0"/>
    <x v="0"/>
    <x v="0"/>
    <x v="0"/>
    <x v="0"/>
    <x v="0"/>
    <x v="2"/>
    <x v="5"/>
    <x v="1"/>
    <x v="7"/>
    <x v="0"/>
    <x v="0"/>
  </r>
  <r>
    <x v="0"/>
    <x v="37"/>
    <x v="0"/>
    <x v="3"/>
    <x v="3"/>
    <d v="2024-05-16T00:00:00"/>
    <x v="1"/>
    <x v="2"/>
    <x v="2"/>
    <x v="0"/>
    <x v="0"/>
    <s v="ADQ/MINA-030/2024"/>
    <d v="2024-05-16T00:00:00"/>
    <x v="0"/>
    <n v="465"/>
    <x v="0"/>
    <x v="37"/>
    <n v="146241.20000000001"/>
    <x v="0"/>
    <x v="9"/>
    <x v="2"/>
    <x v="9"/>
    <x v="0"/>
    <x v="0"/>
    <x v="0"/>
    <s v="27/05/2024"/>
    <s v="27/05/2024"/>
    <x v="2"/>
    <x v="2"/>
    <x v="12"/>
    <x v="15"/>
    <x v="13"/>
    <d v="2024-06-06T00:00:00"/>
    <s v="I.T.ADQ.MINA 030/2024"/>
    <d v="2024-06-24T00:00:00"/>
    <s v="CD-246"/>
    <s v="CD-246"/>
    <s v="CD-246"/>
    <n v="39451.5"/>
    <s v="CD-246"/>
    <x v="19"/>
    <s v="SOCIEDAD COMERCIAL E INDUSTRIAL HANSA LTDA."/>
    <x v="0"/>
    <x v="0"/>
    <x v="3"/>
    <x v="0"/>
    <d v="2024-05-27T00:00:00"/>
    <x v="8"/>
    <x v="0"/>
    <x v="0"/>
    <x v="0"/>
    <s v="CLQ-24-CD-246/2024 ADQUISICIÓN DE MOTOSIERRAS NEUMATICAS Y A GASOLINA"/>
    <s v="ADQ/MINA-030/2024"/>
    <x v="2"/>
    <x v="0"/>
    <x v="10"/>
    <x v="10"/>
    <x v="2"/>
    <n v="39451.5"/>
    <n v="39451.5"/>
    <x v="0"/>
    <x v="0"/>
    <n v="1"/>
    <n v="39451.5"/>
    <n v="5668.3189655172418"/>
    <n v="5668.3189655172418"/>
    <n v="4931.4375"/>
    <n v="0"/>
    <d v="2024-07-22T00:00:00"/>
    <x v="0"/>
    <x v="0"/>
    <x v="0"/>
    <x v="0"/>
    <x v="0"/>
    <x v="0"/>
    <x v="12"/>
    <x v="10"/>
    <x v="14"/>
    <n v="9010919.8574999999"/>
    <x v="1"/>
    <x v="1"/>
    <x v="2"/>
    <x v="0"/>
    <x v="6"/>
    <x v="0"/>
    <x v="0"/>
    <x v="0"/>
    <x v="0"/>
    <x v="0"/>
    <x v="0"/>
    <x v="2"/>
    <x v="5"/>
    <x v="1"/>
    <x v="7"/>
    <x v="0"/>
    <x v="0"/>
  </r>
  <r>
    <x v="0"/>
    <x v="37"/>
    <x v="0"/>
    <x v="3"/>
    <x v="3"/>
    <d v="2024-05-16T00:00:00"/>
    <x v="1"/>
    <x v="2"/>
    <x v="2"/>
    <x v="0"/>
    <x v="0"/>
    <s v="ADQ/MINA-030/2024"/>
    <d v="2024-05-16T00:00:00"/>
    <x v="0"/>
    <n v="465"/>
    <x v="0"/>
    <x v="37"/>
    <n v="146241.20000000001"/>
    <x v="0"/>
    <x v="9"/>
    <x v="2"/>
    <x v="9"/>
    <x v="0"/>
    <x v="0"/>
    <x v="0"/>
    <s v="27/05/2024"/>
    <s v="27/05/2024"/>
    <x v="2"/>
    <x v="2"/>
    <x v="12"/>
    <x v="15"/>
    <x v="13"/>
    <d v="2024-06-06T00:00:00"/>
    <s v="I.T.ADQ.MINA 030/2024"/>
    <d v="2024-06-24T00:00:00"/>
    <s v="CD-246"/>
    <s v="CD-246"/>
    <s v="CD-246"/>
    <n v="106764"/>
    <s v="CD-246"/>
    <x v="19"/>
    <s v="MARTHA JEANNETTE GUEVARA ROJAS DE GONZALES-&quot;M.G.R.&quot;"/>
    <x v="0"/>
    <x v="0"/>
    <x v="13"/>
    <x v="0"/>
    <d v="2024-05-27T00:00:00"/>
    <x v="8"/>
    <x v="0"/>
    <x v="0"/>
    <x v="0"/>
    <s v="CLQ-24-CD-246/2024 ADQUISICIÓN DE MOTOSIERRAS NEUMATICAS Y A GASOLINA"/>
    <s v="ADQ/MINA-030/2024"/>
    <x v="2"/>
    <x v="0"/>
    <x v="10"/>
    <x v="10"/>
    <x v="2"/>
    <n v="106764"/>
    <n v="106764"/>
    <x v="0"/>
    <x v="0"/>
    <n v="1"/>
    <n v="106764"/>
    <n v="15339.655172413793"/>
    <n v="15339.655172413793"/>
    <n v="13345.5"/>
    <n v="0"/>
    <d v="2024-09-10T00:00:00"/>
    <x v="0"/>
    <x v="0"/>
    <x v="0"/>
    <x v="0"/>
    <x v="0"/>
    <x v="0"/>
    <x v="13"/>
    <x v="11"/>
    <x v="15"/>
    <n v="24412122.420000002"/>
    <x v="1"/>
    <x v="1"/>
    <x v="2"/>
    <x v="0"/>
    <x v="6"/>
    <x v="0"/>
    <x v="0"/>
    <x v="0"/>
    <x v="0"/>
    <x v="0"/>
    <x v="0"/>
    <x v="2"/>
    <x v="5"/>
    <x v="1"/>
    <x v="7"/>
    <x v="0"/>
    <x v="0"/>
  </r>
  <r>
    <x v="0"/>
    <x v="38"/>
    <x v="0"/>
    <x v="5"/>
    <x v="3"/>
    <d v="2024-05-22T00:00:00"/>
    <x v="1"/>
    <x v="0"/>
    <x v="0"/>
    <x v="3"/>
    <x v="3"/>
    <s v="CMB/EMC/O.CIV-ADQ/022/2024"/>
    <d v="2024-05-22T00:00:00"/>
    <x v="0"/>
    <n v="476"/>
    <x v="0"/>
    <x v="38"/>
    <n v="59870"/>
    <x v="0"/>
    <x v="9"/>
    <x v="2"/>
    <x v="9"/>
    <x v="0"/>
    <x v="5"/>
    <x v="1"/>
    <s v="29/05/2024"/>
    <s v="29/05/2024"/>
    <x v="2"/>
    <x v="2"/>
    <x v="13"/>
    <x v="18"/>
    <x v="11"/>
    <d v="2024-06-06T00:00:00"/>
    <s v="CMB/EMC/O.CIV-ADQ/022/INF-022/2024"/>
    <d v="2024-06-17T00:00:00"/>
    <s v="CD-255"/>
    <s v="CD-255"/>
    <s v="CD-255"/>
    <n v="59870"/>
    <s v="CD-255"/>
    <x v="3"/>
    <s v="JONAS CALIZAYA VILLCA"/>
    <x v="0"/>
    <x v="0"/>
    <x v="4"/>
    <x v="0"/>
    <d v="2024-05-29T00:00:00"/>
    <x v="3"/>
    <x v="0"/>
    <x v="0"/>
    <x v="0"/>
    <s v="CLQ-24-CD-255/2024 ADQUISICIÓN DE CARPINTERIA DE MADERA"/>
    <s v="CMB/EMC/O.CIV-ADQ/022/2024"/>
    <x v="0"/>
    <x v="0"/>
    <x v="10"/>
    <x v="10"/>
    <x v="2"/>
    <m/>
    <n v="0"/>
    <x v="0"/>
    <x v="0"/>
    <n v="1"/>
    <n v="0"/>
    <n v="0"/>
    <n v="0"/>
    <n v="0"/>
    <n v="0"/>
    <d v="1900-01-14T00:00:00"/>
    <x v="0"/>
    <x v="0"/>
    <x v="0"/>
    <x v="0"/>
    <x v="0"/>
    <x v="0"/>
    <x v="6"/>
    <x v="1"/>
    <x v="1"/>
    <n v="0"/>
    <x v="1"/>
    <x v="1"/>
    <x v="2"/>
    <x v="0"/>
    <x v="6"/>
    <x v="0"/>
    <x v="0"/>
    <x v="0"/>
    <x v="0"/>
    <x v="0"/>
    <x v="1"/>
    <x v="2"/>
    <x v="5"/>
    <x v="1"/>
    <x v="7"/>
    <x v="0"/>
    <x v="0"/>
  </r>
  <r>
    <x v="0"/>
    <x v="39"/>
    <x v="0"/>
    <x v="8"/>
    <x v="3"/>
    <d v="2024-05-22T00:00:00"/>
    <x v="1"/>
    <x v="6"/>
    <x v="6"/>
    <x v="3"/>
    <x v="3"/>
    <s v="CMB/EMC/O.CIV-ADQ/023/2024"/>
    <d v="2024-05-22T00:00:00"/>
    <x v="0"/>
    <n v="477"/>
    <x v="0"/>
    <x v="39"/>
    <n v="323238.25"/>
    <x v="0"/>
    <x v="9"/>
    <x v="2"/>
    <x v="9"/>
    <x v="0"/>
    <x v="5"/>
    <x v="0"/>
    <s v="29/05/2024"/>
    <s v="29/05/2024"/>
    <x v="2"/>
    <x v="2"/>
    <x v="13"/>
    <x v="19"/>
    <x v="15"/>
    <m/>
    <m/>
    <m/>
    <m/>
    <m/>
    <m/>
    <m/>
    <n v="0"/>
    <x v="3"/>
    <m/>
    <x v="0"/>
    <x v="0"/>
    <x v="6"/>
    <x v="0"/>
    <m/>
    <x v="3"/>
    <x v="0"/>
    <x v="0"/>
    <x v="0"/>
    <s v="CLQ-24-CD-264/2024 ADQUISICIÓN DE GRIFERIA"/>
    <s v="CMB/EMC/O.CIV-ADQ/023/2024"/>
    <x v="6"/>
    <x v="0"/>
    <x v="10"/>
    <x v="10"/>
    <x v="2"/>
    <m/>
    <n v="0"/>
    <x v="0"/>
    <x v="0"/>
    <n v="1"/>
    <n v="0"/>
    <n v="0"/>
    <n v="0"/>
    <n v="0"/>
    <n v="0"/>
    <d v="1899-12-30T00:00:00"/>
    <x v="0"/>
    <x v="0"/>
    <x v="0"/>
    <x v="0"/>
    <x v="0"/>
    <x v="0"/>
    <x v="1"/>
    <x v="1"/>
    <x v="1"/>
    <n v="0"/>
    <x v="1"/>
    <x v="1"/>
    <x v="2"/>
    <x v="0"/>
    <x v="6"/>
    <x v="0"/>
    <x v="0"/>
    <x v="0"/>
    <x v="0"/>
    <x v="0"/>
    <x v="1"/>
    <x v="2"/>
    <x v="5"/>
    <x v="1"/>
    <x v="7"/>
    <x v="0"/>
    <x v="0"/>
  </r>
  <r>
    <x v="0"/>
    <x v="40"/>
    <x v="0"/>
    <x v="7"/>
    <x v="4"/>
    <d v="2024-05-31T00:00:00"/>
    <x v="1"/>
    <x v="14"/>
    <x v="14"/>
    <x v="3"/>
    <x v="3"/>
    <s v="CMB/EMC/O.CIV-ADQ/024/2024"/>
    <d v="2024-05-31T00:00:00"/>
    <x v="0"/>
    <n v="502"/>
    <x v="1"/>
    <x v="40"/>
    <n v="46395.25"/>
    <x v="0"/>
    <x v="9"/>
    <x v="2"/>
    <x v="3"/>
    <x v="0"/>
    <x v="5"/>
    <x v="1"/>
    <s v="10/06/2024"/>
    <s v="10/06/2024"/>
    <x v="2"/>
    <x v="2"/>
    <x v="5"/>
    <x v="18"/>
    <x v="11"/>
    <d v="2024-06-17T00:00:00"/>
    <s v="CMB/EMC/O.CIV-ADQ/INF-024/2024"/>
    <d v="2024-06-28T00:00:00"/>
    <s v="CD-130"/>
    <s v="CD-130"/>
    <s v="CD-130"/>
    <n v="46395.25"/>
    <s v="CD-130"/>
    <x v="20"/>
    <s v="MONTLECONS - MONTAÑO LEDESMA JORGE"/>
    <x v="0"/>
    <x v="0"/>
    <x v="1"/>
    <x v="0"/>
    <d v="2024-06-10T00:00:00"/>
    <x v="20"/>
    <x v="0"/>
    <x v="0"/>
    <x v="0"/>
    <s v="CLQ-24-CD-130/2024 REFACCION OFICINA ADQUISICIONES (SOLO MANO DE OBRA)"/>
    <s v="CMB/EMC/O.CIV-ADQ/024/2024"/>
    <x v="14"/>
    <x v="0"/>
    <x v="10"/>
    <x v="4"/>
    <x v="2"/>
    <n v="27039.21"/>
    <n v="27039.21"/>
    <x v="0"/>
    <x v="0"/>
    <n v="1"/>
    <n v="27039.21"/>
    <n v="3884.9439655172414"/>
    <n v="3884.9439655172414"/>
    <n v="3379.9012499999999"/>
    <n v="0"/>
    <d v="2024-08-24T00:00:00"/>
    <x v="3"/>
    <x v="21"/>
    <x v="8"/>
    <x v="22"/>
    <x v="23"/>
    <x v="12"/>
    <x v="1"/>
    <x v="1"/>
    <x v="1"/>
    <n v="27039.21"/>
    <x v="1"/>
    <x v="1"/>
    <x v="2"/>
    <x v="0"/>
    <x v="6"/>
    <x v="0"/>
    <x v="0"/>
    <x v="0"/>
    <x v="0"/>
    <x v="0"/>
    <x v="0"/>
    <x v="2"/>
    <x v="5"/>
    <x v="1"/>
    <x v="7"/>
    <x v="0"/>
    <x v="0"/>
  </r>
  <r>
    <x v="0"/>
    <x v="41"/>
    <x v="0"/>
    <x v="7"/>
    <x v="4"/>
    <d v="2024-05-31T00:00:00"/>
    <x v="1"/>
    <x v="14"/>
    <x v="14"/>
    <x v="3"/>
    <x v="3"/>
    <s v="CMB/EMC/O.CIV-ADQ/024/2024"/>
    <d v="2024-05-31T00:00:00"/>
    <x v="0"/>
    <n v="503"/>
    <x v="1"/>
    <x v="41"/>
    <n v="86330.26"/>
    <x v="0"/>
    <x v="9"/>
    <x v="2"/>
    <x v="3"/>
    <x v="0"/>
    <x v="0"/>
    <x v="1"/>
    <s v="10/06/2024"/>
    <s v="10/06/2024"/>
    <x v="2"/>
    <x v="2"/>
    <x v="5"/>
    <x v="18"/>
    <x v="11"/>
    <d v="2024-06-17T00:00:00"/>
    <s v="CMB/EMC/O.CIV-ADQ/INF-022/2024"/>
    <d v="2024-07-01T00:00:00"/>
    <s v="CD-271"/>
    <s v="CD-271"/>
    <s v="CD-271"/>
    <n v="86173.47"/>
    <s v="CD-271"/>
    <x v="21"/>
    <s v="GERMAN GONGORA CRUZ"/>
    <x v="0"/>
    <x v="0"/>
    <x v="19"/>
    <x v="0"/>
    <d v="2024-06-10T00:00:00"/>
    <x v="21"/>
    <x v="0"/>
    <x v="0"/>
    <x v="0"/>
    <s v="CLQ-24-CD-271/2024 CONSTRUCCIÓN BAÑOS LIBRU LIBRUNI SOLO MANO DE OBRA"/>
    <s v="CMB/EMC/O.CIV-ADQ/024/2024"/>
    <x v="14"/>
    <x v="0"/>
    <x v="10"/>
    <x v="4"/>
    <x v="2"/>
    <n v="9166.4699999999993"/>
    <n v="9166.4699999999993"/>
    <x v="0"/>
    <x v="0"/>
    <n v="1"/>
    <n v="9166.4699999999993"/>
    <n v="1317.0215517241379"/>
    <n v="1317.0215517241379"/>
    <n v="1145.8087499999999"/>
    <n v="0"/>
    <d v="2024-10-08T00:00:00"/>
    <x v="5"/>
    <x v="22"/>
    <x v="8"/>
    <x v="23"/>
    <x v="24"/>
    <x v="16"/>
    <x v="1"/>
    <x v="1"/>
    <x v="1"/>
    <n v="9166.4699999999993"/>
    <x v="1"/>
    <x v="1"/>
    <x v="2"/>
    <x v="0"/>
    <x v="6"/>
    <x v="0"/>
    <x v="0"/>
    <x v="0"/>
    <x v="0"/>
    <x v="0"/>
    <x v="0"/>
    <x v="2"/>
    <x v="5"/>
    <x v="1"/>
    <x v="7"/>
    <x v="0"/>
    <x v="0"/>
  </r>
  <r>
    <x v="0"/>
    <x v="42"/>
    <x v="0"/>
    <x v="8"/>
    <x v="4"/>
    <d v="2024-06-03T00:00:00"/>
    <x v="1"/>
    <x v="6"/>
    <x v="6"/>
    <x v="2"/>
    <x v="2"/>
    <s v="ADQ. MANTTO Y SERV. 44/2024"/>
    <d v="2024-06-03T00:00:00"/>
    <x v="0"/>
    <n v="509"/>
    <x v="0"/>
    <x v="42"/>
    <n v="474043"/>
    <x v="0"/>
    <x v="9"/>
    <x v="2"/>
    <x v="2"/>
    <x v="0"/>
    <x v="0"/>
    <x v="0"/>
    <s v="11/06/2024"/>
    <s v="11/06/2024"/>
    <x v="2"/>
    <x v="2"/>
    <x v="6"/>
    <x v="20"/>
    <x v="16"/>
    <d v="2024-07-01T00:00:00"/>
    <s v="I.T.ADQ.MANTTO.044/2024"/>
    <d v="2024-07-19T00:00:00"/>
    <s v="CD-387"/>
    <s v="CD-387"/>
    <s v="CD-387"/>
    <n v="465050"/>
    <s v="CD-387"/>
    <x v="3"/>
    <s v="SUMINISTROS TECNICOS INDUSTRIALES Y SOLDADURA S.R.L."/>
    <x v="0"/>
    <x v="0"/>
    <x v="3"/>
    <x v="0"/>
    <d v="2024-06-11T00:00:00"/>
    <x v="3"/>
    <x v="0"/>
    <x v="0"/>
    <x v="0"/>
    <s v="CLQ-24-CD-387/2024 ADQUISICIÓN DE PLANCHAS DE ACERO ANTIDESGASTE PARA MAESTRANZA MINA"/>
    <s v="ADQ. MANTTO Y SERV. 44/2024"/>
    <x v="6"/>
    <x v="0"/>
    <x v="10"/>
    <x v="2"/>
    <x v="2"/>
    <m/>
    <n v="0"/>
    <x v="0"/>
    <x v="0"/>
    <n v="1"/>
    <n v="0"/>
    <n v="0"/>
    <n v="0"/>
    <n v="0"/>
    <n v="0"/>
    <d v="1900-01-09T00:00:00"/>
    <x v="0"/>
    <x v="0"/>
    <x v="0"/>
    <x v="0"/>
    <x v="0"/>
    <x v="0"/>
    <x v="3"/>
    <x v="1"/>
    <x v="1"/>
    <n v="0"/>
    <x v="1"/>
    <x v="1"/>
    <x v="2"/>
    <x v="0"/>
    <x v="6"/>
    <x v="0"/>
    <x v="0"/>
    <x v="0"/>
    <x v="0"/>
    <x v="0"/>
    <x v="1"/>
    <x v="2"/>
    <x v="5"/>
    <x v="1"/>
    <x v="7"/>
    <x v="0"/>
    <x v="0"/>
  </r>
  <r>
    <x v="0"/>
    <x v="43"/>
    <x v="0"/>
    <x v="8"/>
    <x v="4"/>
    <d v="2024-06-03T00:00:00"/>
    <x v="1"/>
    <x v="1"/>
    <x v="1"/>
    <x v="2"/>
    <x v="2"/>
    <s v="ADQ. MANTTO Y SERV. 40/2024"/>
    <d v="2024-06-03T00:00:00"/>
    <x v="0"/>
    <n v="508"/>
    <x v="0"/>
    <x v="43"/>
    <n v="168224"/>
    <x v="0"/>
    <x v="9"/>
    <x v="2"/>
    <x v="9"/>
    <x v="0"/>
    <x v="0"/>
    <x v="0"/>
    <s v="11/06/2024"/>
    <s v="11/06/2024"/>
    <x v="2"/>
    <x v="2"/>
    <x v="9"/>
    <x v="19"/>
    <x v="15"/>
    <m/>
    <m/>
    <m/>
    <m/>
    <m/>
    <m/>
    <m/>
    <n v="0"/>
    <x v="3"/>
    <m/>
    <x v="0"/>
    <x v="0"/>
    <x v="6"/>
    <x v="0"/>
    <m/>
    <x v="3"/>
    <x v="0"/>
    <x v="0"/>
    <x v="0"/>
    <s v="CLQ-24-CD-180/2024 ADQUISICIÓN DE REPUESTOS PARA EL SISTEMA ELECTRICO DE WINCHES MINA"/>
    <s v="ADQ. MANTTO Y SERV. 40/2024"/>
    <x v="1"/>
    <x v="0"/>
    <x v="10"/>
    <x v="10"/>
    <x v="2"/>
    <m/>
    <n v="0"/>
    <x v="0"/>
    <x v="0"/>
    <n v="1"/>
    <n v="0"/>
    <n v="0"/>
    <n v="0"/>
    <n v="0"/>
    <n v="0"/>
    <d v="1899-12-30T00:00:00"/>
    <x v="0"/>
    <x v="0"/>
    <x v="0"/>
    <x v="0"/>
    <x v="0"/>
    <x v="0"/>
    <x v="1"/>
    <x v="1"/>
    <x v="1"/>
    <n v="0"/>
    <x v="1"/>
    <x v="1"/>
    <x v="2"/>
    <x v="0"/>
    <x v="6"/>
    <x v="0"/>
    <x v="0"/>
    <x v="0"/>
    <x v="0"/>
    <x v="0"/>
    <x v="1"/>
    <x v="2"/>
    <x v="5"/>
    <x v="1"/>
    <x v="7"/>
    <x v="0"/>
    <x v="0"/>
  </r>
  <r>
    <x v="0"/>
    <x v="44"/>
    <x v="0"/>
    <x v="9"/>
    <x v="4"/>
    <d v="2024-06-04T00:00:00"/>
    <x v="1"/>
    <x v="1"/>
    <x v="1"/>
    <x v="7"/>
    <x v="7"/>
    <s v="LAB-052/2024"/>
    <d v="2024-06-06T00:00:00"/>
    <x v="0"/>
    <n v="510"/>
    <x v="0"/>
    <x v="44"/>
    <n v="70500"/>
    <x v="0"/>
    <x v="9"/>
    <x v="2"/>
    <x v="2"/>
    <x v="0"/>
    <x v="0"/>
    <x v="0"/>
    <s v="17/06/2024"/>
    <s v="17/06/2024"/>
    <x v="2"/>
    <x v="2"/>
    <x v="14"/>
    <x v="21"/>
    <x v="17"/>
    <d v="2024-06-17T00:00:00"/>
    <s v="LAB-INF-19/2024"/>
    <d v="2024-07-02T00:00:00"/>
    <s v="CD-148"/>
    <s v="CD-148"/>
    <s v="CD-148"/>
    <n v="70500"/>
    <s v="CD-148"/>
    <x v="22"/>
    <s v="BECO INTERNACIONAL LTDA."/>
    <x v="0"/>
    <x v="0"/>
    <x v="20"/>
    <x v="0"/>
    <d v="2024-06-17T00:00:00"/>
    <x v="8"/>
    <x v="0"/>
    <x v="0"/>
    <x v="0"/>
    <s v="CLQ-24-CD-148/2024 ADQUISICIÓN DE REPUESTOS PARA EQUIPO ESPECTROFOTOMETRO DE ABSORCIÓN ATOMICA"/>
    <s v="LAB-052/2024"/>
    <x v="1"/>
    <x v="0"/>
    <x v="10"/>
    <x v="2"/>
    <x v="2"/>
    <n v="70500"/>
    <n v="70500"/>
    <x v="0"/>
    <x v="0"/>
    <n v="1"/>
    <n v="70500"/>
    <n v="10129.310344827587"/>
    <n v="10129.310344827587"/>
    <n v="8812.5"/>
    <n v="0"/>
    <d v="2024-08-16T00:00:00"/>
    <x v="3"/>
    <x v="0"/>
    <x v="0"/>
    <x v="0"/>
    <x v="0"/>
    <x v="0"/>
    <x v="14"/>
    <x v="12"/>
    <x v="16"/>
    <n v="16111365"/>
    <x v="1"/>
    <x v="1"/>
    <x v="2"/>
    <x v="0"/>
    <x v="6"/>
    <x v="0"/>
    <x v="0"/>
    <x v="2"/>
    <x v="0"/>
    <x v="0"/>
    <x v="0"/>
    <x v="2"/>
    <x v="5"/>
    <x v="1"/>
    <x v="7"/>
    <x v="0"/>
    <x v="1"/>
  </r>
  <r>
    <x v="0"/>
    <x v="45"/>
    <x v="0"/>
    <x v="7"/>
    <x v="4"/>
    <d v="2024-06-06T00:00:00"/>
    <x v="1"/>
    <x v="6"/>
    <x v="6"/>
    <x v="3"/>
    <x v="3"/>
    <s v="CMB/EMC/O.CIV-ADQ/029/2024"/>
    <d v="2024-06-07T00:00:00"/>
    <x v="0"/>
    <n v="345"/>
    <x v="0"/>
    <x v="45"/>
    <n v="172650.56"/>
    <x v="0"/>
    <x v="9"/>
    <x v="2"/>
    <x v="10"/>
    <x v="0"/>
    <x v="5"/>
    <x v="1"/>
    <s v="14/06/2024"/>
    <s v="14/06/2024"/>
    <x v="2"/>
    <x v="2"/>
    <x v="5"/>
    <x v="18"/>
    <x v="11"/>
    <d v="2024-06-19T00:00:00"/>
    <s v="CMB/EMC/O.CIV-ADQ/INF-029/2024"/>
    <d v="2024-07-02T00:00:00"/>
    <s v="CD-390"/>
    <s v="CD-390"/>
    <s v="CD-390"/>
    <n v="129959.74"/>
    <s v="CD-390"/>
    <x v="23"/>
    <s v="IMPORT-EXPORT &quot;LAS LOMAS LTDA&quot;"/>
    <x v="0"/>
    <x v="0"/>
    <x v="14"/>
    <x v="0"/>
    <d v="2024-06-14T00:00:00"/>
    <x v="20"/>
    <x v="0"/>
    <x v="0"/>
    <x v="0"/>
    <s v="CLQ-24-CD-390/2024 ADQUISICIÓN DE FIERRO CORRUGADO DE CONSTRUCCIÓN"/>
    <s v="CMB/EMC/O.CIV-ADQ/029/2024"/>
    <x v="6"/>
    <x v="0"/>
    <x v="10"/>
    <x v="11"/>
    <x v="2"/>
    <n v="129959.74"/>
    <n v="129959.74"/>
    <x v="0"/>
    <x v="0"/>
    <n v="1"/>
    <n v="129959.74"/>
    <n v="18672.376436781611"/>
    <n v="18672.376436781611"/>
    <n v="16244.967500000002"/>
    <n v="0"/>
    <d v="2024-08-04T00:00:00"/>
    <x v="3"/>
    <x v="0"/>
    <x v="0"/>
    <x v="0"/>
    <x v="0"/>
    <x v="0"/>
    <x v="2"/>
    <x v="13"/>
    <x v="17"/>
    <n v="29691901.797800001"/>
    <x v="1"/>
    <x v="1"/>
    <x v="2"/>
    <x v="0"/>
    <x v="6"/>
    <x v="0"/>
    <x v="0"/>
    <x v="2"/>
    <x v="0"/>
    <x v="0"/>
    <x v="0"/>
    <x v="2"/>
    <x v="5"/>
    <x v="1"/>
    <x v="7"/>
    <x v="0"/>
    <x v="1"/>
  </r>
  <r>
    <x v="0"/>
    <x v="46"/>
    <x v="0"/>
    <x v="3"/>
    <x v="4"/>
    <d v="2024-06-07T00:00:00"/>
    <x v="1"/>
    <x v="6"/>
    <x v="6"/>
    <x v="3"/>
    <x v="3"/>
    <s v="CMB/EMC/O.CIV-ADQ/028/2024"/>
    <d v="2024-06-10T00:00:00"/>
    <x v="0"/>
    <n v="537"/>
    <x v="0"/>
    <x v="46"/>
    <n v="175603.25"/>
    <x v="0"/>
    <x v="9"/>
    <x v="2"/>
    <x v="9"/>
    <x v="0"/>
    <x v="5"/>
    <x v="1"/>
    <s v="14/06/2024"/>
    <s v="14/06/2024"/>
    <x v="2"/>
    <x v="2"/>
    <x v="5"/>
    <x v="18"/>
    <x v="11"/>
    <d v="2024-06-18T00:00:00"/>
    <s v="CMB/EMC/O.CIV-ADQ/INF-028/2024"/>
    <d v="2024-07-02T00:00:00"/>
    <s v="CD-564"/>
    <s v="CD-564"/>
    <s v="CD-564"/>
    <n v="175603.25"/>
    <s v="CD-564"/>
    <x v="24"/>
    <s v="ESTRUMJOR MULTISERVICIOS - JHONNY ROQUE MAMANI"/>
    <x v="0"/>
    <x v="0"/>
    <x v="21"/>
    <x v="0"/>
    <d v="2024-06-14T00:00:00"/>
    <x v="22"/>
    <x v="0"/>
    <x v="0"/>
    <x v="0"/>
    <s v="CLQ-24-CD-564/2024 ADQUISICIÓN DE CARPINTERIA METALICA (CASILLEROS - LOCKERS METALICOS INDUSTRIALES, BANCOS, MAMPARAS)"/>
    <s v="CMB/EMC/O.CIV-ADQ/028/2024"/>
    <x v="6"/>
    <x v="0"/>
    <x v="10"/>
    <x v="10"/>
    <x v="2"/>
    <n v="175603.15"/>
    <n v="175603.15"/>
    <x v="0"/>
    <x v="0"/>
    <n v="1"/>
    <n v="175603.15"/>
    <n v="25230.337643678162"/>
    <n v="25230.337643678162"/>
    <n v="21950.393749999999"/>
    <n v="0"/>
    <d v="2024-09-15T00:00:00"/>
    <x v="0"/>
    <x v="0"/>
    <x v="0"/>
    <x v="0"/>
    <x v="0"/>
    <x v="0"/>
    <x v="15"/>
    <x v="14"/>
    <x v="18"/>
    <n v="40156928.342"/>
    <x v="1"/>
    <x v="1"/>
    <x v="2"/>
    <x v="0"/>
    <x v="6"/>
    <x v="0"/>
    <x v="0"/>
    <x v="2"/>
    <x v="0"/>
    <x v="0"/>
    <x v="0"/>
    <x v="2"/>
    <x v="5"/>
    <x v="1"/>
    <x v="7"/>
    <x v="0"/>
    <x v="1"/>
  </r>
  <r>
    <x v="0"/>
    <x v="47"/>
    <x v="0"/>
    <x v="3"/>
    <x v="4"/>
    <d v="2024-06-11T00:00:00"/>
    <x v="1"/>
    <x v="1"/>
    <x v="1"/>
    <x v="1"/>
    <x v="1"/>
    <s v="EMC-PCPL-066/2024"/>
    <d v="2024-06-12T00:00:00"/>
    <x v="0"/>
    <n v="534"/>
    <x v="0"/>
    <x v="47"/>
    <n v="48248.2"/>
    <x v="0"/>
    <x v="9"/>
    <x v="2"/>
    <x v="2"/>
    <x v="0"/>
    <x v="0"/>
    <x v="1"/>
    <s v="24/06/2024"/>
    <s v="24/06/2024"/>
    <x v="2"/>
    <x v="2"/>
    <x v="3"/>
    <x v="14"/>
    <x v="3"/>
    <d v="2024-07-23T00:00:00"/>
    <s v="IT-PCPL-074/2024"/>
    <d v="2024-08-01T00:00:00"/>
    <s v="CD-343"/>
    <s v="CD-343"/>
    <s v="CD-343"/>
    <n v="48248.2"/>
    <s v="CD-343"/>
    <x v="25"/>
    <s v="MANUFACTURAS FUNDIDAS DE ACERO BOLIVIA S.R.L. (MAFABOL S.R.L.)"/>
    <x v="0"/>
    <x v="0"/>
    <x v="19"/>
    <x v="0"/>
    <d v="2024-06-24T00:00:00"/>
    <x v="23"/>
    <x v="0"/>
    <x v="0"/>
    <x v="0"/>
    <s v="CLQ-24-CD-343/2024 ADQUISICIÓN DE REPUESTOS PARA CLASIFICADOR HELICOIDAL DE Sn"/>
    <s v="EMC-PCPL-066/2024"/>
    <x v="1"/>
    <x v="0"/>
    <x v="10"/>
    <x v="2"/>
    <x v="2"/>
    <m/>
    <n v="0"/>
    <x v="0"/>
    <x v="0"/>
    <n v="1"/>
    <n v="0"/>
    <n v="0"/>
    <n v="0"/>
    <n v="0"/>
    <n v="0"/>
    <d v="2024-11-10T00:00:00"/>
    <x v="0"/>
    <x v="0"/>
    <x v="0"/>
    <x v="0"/>
    <x v="0"/>
    <x v="0"/>
    <x v="16"/>
    <x v="1"/>
    <x v="1"/>
    <n v="0"/>
    <x v="1"/>
    <x v="1"/>
    <x v="2"/>
    <x v="0"/>
    <x v="6"/>
    <x v="0"/>
    <x v="0"/>
    <x v="2"/>
    <x v="0"/>
    <x v="0"/>
    <x v="0"/>
    <x v="2"/>
    <x v="5"/>
    <x v="1"/>
    <x v="7"/>
    <x v="0"/>
    <x v="1"/>
  </r>
  <r>
    <x v="0"/>
    <x v="48"/>
    <x v="0"/>
    <x v="3"/>
    <x v="4"/>
    <d v="2024-06-17T00:00:00"/>
    <x v="1"/>
    <x v="2"/>
    <x v="2"/>
    <x v="1"/>
    <x v="1"/>
    <s v="IT-PCPL-060/2024"/>
    <d v="2024-06-17T00:00:00"/>
    <x v="0"/>
    <n v="558"/>
    <x v="0"/>
    <x v="48"/>
    <n v="17230"/>
    <x v="0"/>
    <x v="9"/>
    <x v="2"/>
    <x v="9"/>
    <x v="0"/>
    <x v="0"/>
    <x v="1"/>
    <s v="17/06/2024"/>
    <s v="17/06/2024"/>
    <x v="2"/>
    <x v="2"/>
    <x v="3"/>
    <x v="14"/>
    <x v="3"/>
    <d v="2024-06-12T00:00:00"/>
    <s v="IT-PCPL-060/2024"/>
    <d v="2024-06-17T00:00:00"/>
    <s v="CD-412"/>
    <s v="CD-412"/>
    <s v="CD-412"/>
    <n v="17230"/>
    <s v="CD-412"/>
    <x v="3"/>
    <s v="MAQUINAS INDUSTRIALES ROLANDO VELASCO"/>
    <x v="0"/>
    <x v="0"/>
    <x v="17"/>
    <x v="0"/>
    <d v="2024-06-11T00:00:00"/>
    <x v="24"/>
    <x v="0"/>
    <x v="0"/>
    <x v="0"/>
    <s v="CLQ-24-CD-412/2024 ADQUISICIÓN DE MÁQUINAS DE COSTURA PORTÁTILES PARA TELA DE FILTRADO"/>
    <s v="IT-PCPL-060/2024"/>
    <x v="2"/>
    <x v="0"/>
    <x v="10"/>
    <x v="10"/>
    <x v="3"/>
    <n v="8615"/>
    <n v="17230"/>
    <x v="0"/>
    <x v="0"/>
    <n v="2"/>
    <n v="17230"/>
    <n v="1237.7873563218391"/>
    <n v="2475.5747126436781"/>
    <n v="2153.75"/>
    <n v="0"/>
    <d v="2024-07-03T00:00:00"/>
    <x v="1"/>
    <x v="15"/>
    <x v="21"/>
    <x v="24"/>
    <x v="25"/>
    <x v="17"/>
    <x v="1"/>
    <x v="1"/>
    <x v="1"/>
    <n v="17230"/>
    <x v="1"/>
    <x v="1"/>
    <x v="2"/>
    <x v="0"/>
    <x v="6"/>
    <x v="0"/>
    <x v="0"/>
    <x v="2"/>
    <x v="0"/>
    <x v="0"/>
    <x v="1"/>
    <x v="2"/>
    <x v="5"/>
    <x v="1"/>
    <x v="7"/>
    <x v="0"/>
    <x v="1"/>
  </r>
  <r>
    <x v="0"/>
    <x v="49"/>
    <x v="0"/>
    <x v="4"/>
    <x v="4"/>
    <d v="2024-06-14T00:00:00"/>
    <x v="1"/>
    <x v="15"/>
    <x v="15"/>
    <x v="1"/>
    <x v="1"/>
    <s v="IT-PCPL-067/2024"/>
    <d v="2024-06-14T00:00:00"/>
    <x v="0"/>
    <n v="536"/>
    <x v="1"/>
    <x v="49"/>
    <n v="92500"/>
    <x v="0"/>
    <x v="9"/>
    <x v="2"/>
    <x v="9"/>
    <x v="0"/>
    <x v="0"/>
    <x v="1"/>
    <s v="25/06/2024"/>
    <s v="25/06/2024"/>
    <x v="2"/>
    <x v="2"/>
    <x v="3"/>
    <x v="14"/>
    <x v="3"/>
    <m/>
    <m/>
    <m/>
    <m/>
    <m/>
    <m/>
    <m/>
    <n v="0"/>
    <x v="3"/>
    <m/>
    <x v="0"/>
    <x v="0"/>
    <x v="6"/>
    <x v="0"/>
    <m/>
    <x v="3"/>
    <x v="0"/>
    <x v="0"/>
    <x v="0"/>
    <s v="CLQ-24-CD-188/2024 SERVICIO DE TRASLADO CARGA MINERALIZADA INTERNO"/>
    <s v="IT-PCPL-067/2024"/>
    <x v="15"/>
    <x v="0"/>
    <x v="10"/>
    <x v="10"/>
    <x v="2"/>
    <m/>
    <n v="0"/>
    <x v="0"/>
    <x v="0"/>
    <n v="1"/>
    <n v="0"/>
    <n v="0"/>
    <n v="0"/>
    <n v="0"/>
    <n v="0"/>
    <d v="1899-12-30T00:00:00"/>
    <x v="0"/>
    <x v="0"/>
    <x v="0"/>
    <x v="0"/>
    <x v="0"/>
    <x v="0"/>
    <x v="1"/>
    <x v="1"/>
    <x v="1"/>
    <n v="0"/>
    <x v="1"/>
    <x v="1"/>
    <x v="2"/>
    <x v="0"/>
    <x v="6"/>
    <x v="0"/>
    <x v="0"/>
    <x v="0"/>
    <x v="0"/>
    <x v="0"/>
    <x v="1"/>
    <x v="2"/>
    <x v="5"/>
    <x v="1"/>
    <x v="7"/>
    <x v="0"/>
    <x v="0"/>
  </r>
  <r>
    <x v="0"/>
    <x v="50"/>
    <x v="0"/>
    <x v="1"/>
    <x v="4"/>
    <d v="2024-06-14T00:00:00"/>
    <x v="1"/>
    <x v="13"/>
    <x v="13"/>
    <x v="1"/>
    <x v="1"/>
    <s v="IT-PCPL-061/2024"/>
    <d v="2024-06-14T00:00:00"/>
    <x v="0"/>
    <n v="550"/>
    <x v="1"/>
    <x v="50"/>
    <n v="11600"/>
    <x v="0"/>
    <x v="9"/>
    <x v="2"/>
    <x v="9"/>
    <x v="0"/>
    <x v="10"/>
    <x v="4"/>
    <m/>
    <m/>
    <x v="2"/>
    <x v="2"/>
    <x v="3"/>
    <x v="14"/>
    <x v="3"/>
    <d v="2024-06-12T00:00:00"/>
    <s v="IT-PCPL-061/2024"/>
    <d v="2024-06-28T00:00:00"/>
    <s v="CD-490"/>
    <s v="CD-490"/>
    <s v="CD-490"/>
    <n v="11600"/>
    <s v="CD-490"/>
    <x v="3"/>
    <s v="MAQ-MAN SERVICIOS Y REPUESTOS - PAOLA LUICIANA MEDRANO PACHECO"/>
    <x v="0"/>
    <x v="0"/>
    <x v="7"/>
    <x v="0"/>
    <d v="2024-06-06T00:00:00"/>
    <x v="25"/>
    <x v="0"/>
    <x v="0"/>
    <x v="0"/>
    <s v="CLQ-24-CD-490/2024 SERVICIOS DE REPARACIÓN Y MANTENIMIENTO DE CAMIÓN GRUA "/>
    <s v="IT-PCPL-061/2024"/>
    <x v="13"/>
    <x v="0"/>
    <x v="10"/>
    <x v="4"/>
    <x v="2"/>
    <n v="11600"/>
    <n v="11600"/>
    <x v="0"/>
    <x v="0"/>
    <n v="1"/>
    <n v="11600"/>
    <n v="1666.6666666666667"/>
    <n v="1666.6666666666667"/>
    <n v="1450"/>
    <n v="0"/>
    <d v="2024-07-25T00:00:00"/>
    <x v="3"/>
    <x v="23"/>
    <x v="22"/>
    <x v="25"/>
    <x v="26"/>
    <x v="7"/>
    <x v="1"/>
    <x v="1"/>
    <x v="1"/>
    <n v="11600"/>
    <x v="1"/>
    <x v="1"/>
    <x v="2"/>
    <x v="0"/>
    <x v="6"/>
    <x v="0"/>
    <x v="0"/>
    <x v="0"/>
    <x v="0"/>
    <x v="0"/>
    <x v="1"/>
    <x v="2"/>
    <x v="5"/>
    <x v="1"/>
    <x v="7"/>
    <x v="0"/>
    <x v="0"/>
  </r>
  <r>
    <x v="0"/>
    <x v="51"/>
    <x v="0"/>
    <x v="0"/>
    <x v="4"/>
    <d v="2024-06-14T00:00:00"/>
    <x v="1"/>
    <x v="1"/>
    <x v="1"/>
    <x v="1"/>
    <x v="1"/>
    <s v="IT-PCPL-072/2024"/>
    <d v="2024-06-14T00:00:00"/>
    <x v="0"/>
    <n v="562"/>
    <x v="0"/>
    <x v="51"/>
    <n v="51493"/>
    <x v="2"/>
    <x v="9"/>
    <x v="14"/>
    <x v="9"/>
    <x v="0"/>
    <x v="0"/>
    <x v="1"/>
    <s v="04/07/2024"/>
    <s v="04/07/2024"/>
    <x v="2"/>
    <x v="2"/>
    <x v="3"/>
    <x v="14"/>
    <x v="3"/>
    <d v="2024-07-23T00:00:00"/>
    <s v="IT-PCPL-073/2024"/>
    <d v="2024-08-01T00:00:00"/>
    <s v="CD-345"/>
    <s v="CD-345"/>
    <m/>
    <n v="51493"/>
    <s v="CD-345"/>
    <x v="3"/>
    <s v="MAQ-MAN SERVICIOS Y REPUESTOS - PAOLA LUICIANA MEDRANO PACHECO"/>
    <x v="0"/>
    <x v="0"/>
    <x v="6"/>
    <x v="0"/>
    <m/>
    <x v="3"/>
    <x v="0"/>
    <x v="0"/>
    <x v="0"/>
    <s v="CLQ-24-CD-345/2024 ADQUISICIÓN DE REPUESTOS PARA CAMIONETAS"/>
    <s v="IT-PCPL-072/2024"/>
    <x v="1"/>
    <x v="2"/>
    <x v="10"/>
    <x v="10"/>
    <x v="13"/>
    <m/>
    <n v="0"/>
    <x v="0"/>
    <x v="0"/>
    <n v="0"/>
    <n v="0"/>
    <n v="0"/>
    <n v="0"/>
    <n v="0"/>
    <n v="0"/>
    <d v="1899-12-30T00:00:00"/>
    <x v="0"/>
    <x v="0"/>
    <x v="0"/>
    <x v="0"/>
    <x v="0"/>
    <x v="0"/>
    <x v="1"/>
    <x v="1"/>
    <x v="1"/>
    <n v="0"/>
    <x v="1"/>
    <x v="1"/>
    <x v="2"/>
    <x v="0"/>
    <x v="6"/>
    <x v="0"/>
    <x v="0"/>
    <x v="0"/>
    <x v="0"/>
    <x v="0"/>
    <x v="1"/>
    <x v="2"/>
    <x v="5"/>
    <x v="1"/>
    <x v="7"/>
    <x v="0"/>
    <x v="0"/>
  </r>
  <r>
    <x v="0"/>
    <x v="52"/>
    <x v="0"/>
    <x v="7"/>
    <x v="4"/>
    <d v="2024-06-14T00:00:00"/>
    <x v="1"/>
    <x v="16"/>
    <x v="16"/>
    <x v="1"/>
    <x v="1"/>
    <s v="IT-PCPL-071/2024"/>
    <d v="2024-06-14T00:00:00"/>
    <x v="0"/>
    <n v="562"/>
    <x v="1"/>
    <x v="52"/>
    <n v="28335"/>
    <x v="0"/>
    <x v="9"/>
    <x v="2"/>
    <x v="9"/>
    <x v="0"/>
    <x v="0"/>
    <x v="1"/>
    <s v="17/07/2024"/>
    <s v="17/07/2024"/>
    <x v="2"/>
    <x v="2"/>
    <x v="3"/>
    <x v="14"/>
    <x v="3"/>
    <d v="2024-07-22T00:00:00"/>
    <s v="IT-PCPL-071/2024"/>
    <d v="2024-08-01T00:00:00"/>
    <s v="CD-573"/>
    <s v="CD-573"/>
    <s v="CD-573"/>
    <n v="28335"/>
    <s v="CD-573"/>
    <x v="26"/>
    <s v="PRECISUR - VICENTE CLAURE BUTRON"/>
    <x v="0"/>
    <x v="0"/>
    <x v="6"/>
    <x v="0"/>
    <m/>
    <x v="3"/>
    <x v="0"/>
    <x v="0"/>
    <x v="0"/>
    <s v="CLQ-24-CD-573/2024 SERVICIO DE MANTENIMIENTO Y CALIBRACIÓN DE BALANZA"/>
    <s v="IT-PCPL-071/2024"/>
    <x v="16"/>
    <x v="0"/>
    <x v="10"/>
    <x v="10"/>
    <x v="2"/>
    <m/>
    <n v="0"/>
    <x v="0"/>
    <x v="0"/>
    <n v="1"/>
    <n v="0"/>
    <n v="0"/>
    <n v="0"/>
    <n v="0"/>
    <n v="0"/>
    <d v="1899-12-30T00:00:00"/>
    <x v="0"/>
    <x v="0"/>
    <x v="0"/>
    <x v="0"/>
    <x v="0"/>
    <x v="0"/>
    <x v="1"/>
    <x v="1"/>
    <x v="1"/>
    <n v="0"/>
    <x v="1"/>
    <x v="1"/>
    <x v="2"/>
    <x v="0"/>
    <x v="6"/>
    <x v="0"/>
    <x v="0"/>
    <x v="0"/>
    <x v="0"/>
    <x v="0"/>
    <x v="0"/>
    <x v="2"/>
    <x v="5"/>
    <x v="1"/>
    <x v="7"/>
    <x v="0"/>
    <x v="0"/>
  </r>
  <r>
    <x v="0"/>
    <x v="53"/>
    <x v="0"/>
    <x v="5"/>
    <x v="4"/>
    <d v="2024-06-18T00:00:00"/>
    <x v="1"/>
    <x v="5"/>
    <x v="5"/>
    <x v="0"/>
    <x v="0"/>
    <s v="I.T.ADQ.MINA 034/2024"/>
    <d v="2024-06-18T00:00:00"/>
    <x v="0"/>
    <n v="565"/>
    <x v="0"/>
    <x v="53"/>
    <n v="9940"/>
    <x v="0"/>
    <x v="9"/>
    <x v="2"/>
    <x v="2"/>
    <x v="0"/>
    <x v="0"/>
    <x v="1"/>
    <s v="26/06/2024"/>
    <s v="26/06/2024"/>
    <x v="2"/>
    <x v="2"/>
    <x v="11"/>
    <x v="15"/>
    <x v="13"/>
    <d v="2024-07-10T00:00:00"/>
    <s v="I.T. ADQ. MINA 034/2024"/>
    <d v="2024-07-12T00:00:00"/>
    <s v="CD-583"/>
    <s v="CD-583"/>
    <s v="CD-583"/>
    <n v="9660"/>
    <s v="CD-583"/>
    <x v="3"/>
    <s v="FERROCENTRO - ARMANDO VARGAS MEDINA"/>
    <x v="0"/>
    <x v="0"/>
    <x v="3"/>
    <x v="0"/>
    <d v="2024-06-26T00:00:00"/>
    <x v="26"/>
    <x v="0"/>
    <x v="0"/>
    <x v="0"/>
    <s v="CLQ-24-CD-583/2024 ADQUISICIÓN DE ELECTRODO 7018 - 4MM"/>
    <s v="I.T.ADQ.MINA 034/2024"/>
    <x v="4"/>
    <x v="0"/>
    <x v="10"/>
    <x v="2"/>
    <x v="2"/>
    <n v="9660"/>
    <n v="9660"/>
    <x v="0"/>
    <x v="0"/>
    <n v="1"/>
    <n v="9660"/>
    <n v="1387.9310344827586"/>
    <n v="1387.9310344827586"/>
    <n v="1207.5"/>
    <n v="0"/>
    <d v="2024-07-29T00:00:00"/>
    <x v="3"/>
    <x v="24"/>
    <x v="23"/>
    <x v="26"/>
    <x v="27"/>
    <x v="18"/>
    <x v="1"/>
    <x v="1"/>
    <x v="1"/>
    <n v="9660"/>
    <x v="1"/>
    <x v="1"/>
    <x v="2"/>
    <x v="0"/>
    <x v="6"/>
    <x v="0"/>
    <x v="0"/>
    <x v="0"/>
    <x v="0"/>
    <x v="0"/>
    <x v="1"/>
    <x v="2"/>
    <x v="5"/>
    <x v="1"/>
    <x v="7"/>
    <x v="0"/>
    <x v="0"/>
  </r>
  <r>
    <x v="0"/>
    <x v="54"/>
    <x v="0"/>
    <x v="3"/>
    <x v="4"/>
    <d v="2024-06-24T00:00:00"/>
    <x v="1"/>
    <x v="6"/>
    <x v="6"/>
    <x v="7"/>
    <x v="8"/>
    <s v="LAB-INF-22/2024"/>
    <d v="2024-06-13T00:00:00"/>
    <x v="0"/>
    <n v="590"/>
    <x v="0"/>
    <x v="54"/>
    <n v="18600"/>
    <x v="0"/>
    <x v="9"/>
    <x v="2"/>
    <x v="9"/>
    <x v="0"/>
    <x v="0"/>
    <x v="0"/>
    <s v="04/06/2024"/>
    <s v="04/06/2024"/>
    <x v="2"/>
    <x v="2"/>
    <x v="15"/>
    <x v="22"/>
    <x v="18"/>
    <d v="2024-07-05T00:00:00"/>
    <s v="LAB-INF-22/2024"/>
    <d v="2024-07-10T00:00:00"/>
    <s v="CD-417"/>
    <s v="CD-417"/>
    <s v="CD-417"/>
    <n v="18600"/>
    <s v="CD-417"/>
    <x v="3"/>
    <s v="PRODMETAL - CARLOS GARFIAS SOLIZ"/>
    <x v="0"/>
    <x v="0"/>
    <x v="3"/>
    <x v="0"/>
    <d v="2024-07-04T00:00:00"/>
    <x v="3"/>
    <x v="0"/>
    <x v="0"/>
    <x v="0"/>
    <s v="CLQ-24-CD-417/2024 ADQUISICIÓN DE PRODUCTOS METALICOS DISCO PARA PULVERIZADOR, MUELAS PARA CHANCADORA Y OTROS"/>
    <s v="LAB-INF-22/2024"/>
    <x v="6"/>
    <x v="0"/>
    <x v="10"/>
    <x v="2"/>
    <x v="2"/>
    <n v="18600"/>
    <n v="18600"/>
    <x v="0"/>
    <x v="0"/>
    <n v="1"/>
    <n v="18600"/>
    <n v="2672.4137931034484"/>
    <n v="2672.4137931034484"/>
    <n v="2325"/>
    <n v="0"/>
    <d v="1900-01-09T00:00:00"/>
    <x v="0"/>
    <x v="0"/>
    <x v="0"/>
    <x v="0"/>
    <x v="0"/>
    <x v="0"/>
    <x v="3"/>
    <x v="15"/>
    <x v="19"/>
    <n v="18228"/>
    <x v="1"/>
    <x v="1"/>
    <x v="2"/>
    <x v="0"/>
    <x v="6"/>
    <x v="0"/>
    <x v="0"/>
    <x v="0"/>
    <x v="0"/>
    <x v="0"/>
    <x v="1"/>
    <x v="2"/>
    <x v="5"/>
    <x v="1"/>
    <x v="7"/>
    <x v="0"/>
    <x v="0"/>
  </r>
  <r>
    <x v="0"/>
    <x v="54"/>
    <x v="0"/>
    <x v="3"/>
    <x v="4"/>
    <d v="2024-06-24T00:00:00"/>
    <x v="1"/>
    <x v="6"/>
    <x v="6"/>
    <x v="7"/>
    <x v="8"/>
    <s v="LAB-INF-22/2024"/>
    <d v="2024-06-13T00:00:00"/>
    <x v="0"/>
    <n v="590"/>
    <x v="0"/>
    <x v="54"/>
    <n v="7200"/>
    <x v="0"/>
    <x v="9"/>
    <x v="2"/>
    <x v="9"/>
    <x v="0"/>
    <x v="0"/>
    <x v="0"/>
    <s v="04/06/2024"/>
    <s v="04/06/2024"/>
    <x v="2"/>
    <x v="2"/>
    <x v="15"/>
    <x v="22"/>
    <x v="18"/>
    <d v="2024-07-05T00:00:00"/>
    <s v="LAB-INF-22/2024"/>
    <d v="2024-07-10T00:00:00"/>
    <s v="CD-417"/>
    <s v="CD-417"/>
    <s v="CD-417"/>
    <n v="7200"/>
    <s v="CD-417"/>
    <x v="3"/>
    <s v="COMERCIAL ANDY MAC - RENE LUIS CRISPIN ACHA"/>
    <x v="0"/>
    <x v="0"/>
    <x v="3"/>
    <x v="0"/>
    <d v="2024-07-02T00:00:00"/>
    <x v="3"/>
    <x v="0"/>
    <x v="0"/>
    <x v="0"/>
    <s v="CLQ-24-CD-417/2024 ADQUISICIÓN DE PRODUCTOS METALICOS DISCO PARA PULVERIZADOR, MUELAS PARA CHANCADORA Y OTROS"/>
    <s v="LAB-INF-22/2024"/>
    <x v="6"/>
    <x v="0"/>
    <x v="10"/>
    <x v="5"/>
    <x v="2"/>
    <n v="7200"/>
    <n v="7200"/>
    <x v="0"/>
    <x v="0"/>
    <n v="1"/>
    <n v="7200"/>
    <n v="1034.4827586206898"/>
    <n v="1034.4827586206898"/>
    <n v="900.00000000000011"/>
    <n v="0"/>
    <d v="1900-01-09T00:00:00"/>
    <x v="0"/>
    <x v="0"/>
    <x v="0"/>
    <x v="0"/>
    <x v="0"/>
    <x v="0"/>
    <x v="3"/>
    <x v="16"/>
    <x v="20"/>
    <n v="7056"/>
    <x v="1"/>
    <x v="1"/>
    <x v="2"/>
    <x v="0"/>
    <x v="6"/>
    <x v="0"/>
    <x v="0"/>
    <x v="0"/>
    <x v="0"/>
    <x v="0"/>
    <x v="1"/>
    <x v="2"/>
    <x v="5"/>
    <x v="1"/>
    <x v="7"/>
    <x v="0"/>
    <x v="0"/>
  </r>
  <r>
    <x v="0"/>
    <x v="55"/>
    <x v="0"/>
    <x v="7"/>
    <x v="5"/>
    <d v="2024-06-26T00:00:00"/>
    <x v="1"/>
    <x v="14"/>
    <x v="14"/>
    <x v="3"/>
    <x v="3"/>
    <s v="CMB/EMC/O.CIV-ADQ/026/2024"/>
    <d v="2024-06-27T00:00:00"/>
    <x v="0"/>
    <n v="606"/>
    <x v="1"/>
    <x v="55"/>
    <n v="232826.33"/>
    <x v="0"/>
    <x v="9"/>
    <x v="2"/>
    <x v="3"/>
    <x v="0"/>
    <x v="0"/>
    <x v="1"/>
    <s v="08/07/2024"/>
    <s v="08/07/2024"/>
    <x v="2"/>
    <x v="2"/>
    <x v="5"/>
    <x v="18"/>
    <x v="11"/>
    <d v="2024-07-15T00:00:00"/>
    <s v="CMB/EMC/O.CIV-ADQ/INF-026/2024"/>
    <d v="2024-07-24T00:00:00"/>
    <s v="CD-410"/>
    <s v="CD-410"/>
    <s v="CD-410"/>
    <n v="231432.72"/>
    <s v="CD-410"/>
    <x v="27"/>
    <s v="GERMAN CHOQUE COLQUE"/>
    <x v="2"/>
    <x v="0"/>
    <x v="22"/>
    <x v="0"/>
    <d v="2024-07-08T00:00:00"/>
    <x v="22"/>
    <x v="0"/>
    <x v="0"/>
    <x v="0"/>
    <s v="CLQ-24-CD-410/2024 CONSTRUCCIÓN ESTRUCTURAS MINERAS ( TAZA DE BOMBEO N-600, TALLER DE MANTENIMIENTO N-405 - INTERIOR MINA (Solo Mano de Obra)"/>
    <s v="CMB/EMC/O.CIV-ADQ/026/2024"/>
    <x v="14"/>
    <x v="0"/>
    <x v="10"/>
    <x v="4"/>
    <x v="2"/>
    <n v="231432.72"/>
    <n v="231432.72"/>
    <x v="0"/>
    <x v="0"/>
    <n v="1"/>
    <n v="231432.72"/>
    <n v="33251.827586206899"/>
    <n v="33251.827586206899"/>
    <n v="28929.09"/>
    <n v="0"/>
    <d v="2024-12-29T00:00:00"/>
    <x v="0"/>
    <x v="0"/>
    <x v="0"/>
    <x v="0"/>
    <x v="0"/>
    <x v="0"/>
    <x v="17"/>
    <x v="17"/>
    <x v="21"/>
    <n v="53045536.587600008"/>
    <x v="1"/>
    <x v="1"/>
    <x v="2"/>
    <x v="0"/>
    <x v="6"/>
    <x v="0"/>
    <x v="0"/>
    <x v="0"/>
    <x v="0"/>
    <x v="0"/>
    <x v="0"/>
    <x v="2"/>
    <x v="5"/>
    <x v="1"/>
    <x v="7"/>
    <x v="0"/>
    <x v="0"/>
  </r>
  <r>
    <x v="0"/>
    <x v="56"/>
    <x v="0"/>
    <x v="3"/>
    <x v="5"/>
    <d v="2024-06-26T00:00:00"/>
    <x v="1"/>
    <x v="5"/>
    <x v="5"/>
    <x v="3"/>
    <x v="3"/>
    <s v="CMB/EMC/O.CIV-ADQ/033/2024"/>
    <d v="2024-06-27T00:00:00"/>
    <x v="0"/>
    <n v="596"/>
    <x v="0"/>
    <x v="56"/>
    <n v="301294.46000000002"/>
    <x v="0"/>
    <x v="9"/>
    <x v="2"/>
    <x v="9"/>
    <x v="0"/>
    <x v="5"/>
    <x v="0"/>
    <s v="08/07/2024"/>
    <s v="08/07/2024"/>
    <x v="2"/>
    <x v="2"/>
    <x v="5"/>
    <x v="18"/>
    <x v="11"/>
    <d v="2024-07-15T00:00:00"/>
    <s v="CMB/EMC/O.CIV-ADQ/INF-033/2024"/>
    <d v="2024-08-13T00:00:00"/>
    <s v="CD-415"/>
    <s v="CD-415"/>
    <s v="CD-415"/>
    <n v="300283"/>
    <s v="CD-415"/>
    <x v="3"/>
    <s v="INGENIERIA Y  SERVICIOS VALCESFRA - CESAR FRANKLIN VALENCIA AGUILAR"/>
    <x v="0"/>
    <x v="0"/>
    <x v="23"/>
    <x v="0"/>
    <d v="2024-07-08T00:00:00"/>
    <x v="3"/>
    <x v="0"/>
    <x v="0"/>
    <x v="0"/>
    <s v="CLQ-24-CD-415/2024 ADQUISICIÓN DE MATERIAL ELECTRICO"/>
    <s v="CMB/EMC/O.CIV-ADQ/033/2024"/>
    <x v="4"/>
    <x v="0"/>
    <x v="10"/>
    <x v="10"/>
    <x v="2"/>
    <m/>
    <n v="0"/>
    <x v="0"/>
    <x v="0"/>
    <n v="1"/>
    <n v="0"/>
    <n v="0"/>
    <n v="0"/>
    <n v="0"/>
    <n v="0"/>
    <d v="1900-01-13T00:00:00"/>
    <x v="0"/>
    <x v="0"/>
    <x v="0"/>
    <x v="0"/>
    <x v="0"/>
    <x v="0"/>
    <x v="18"/>
    <x v="1"/>
    <x v="1"/>
    <n v="0"/>
    <x v="1"/>
    <x v="1"/>
    <x v="2"/>
    <x v="0"/>
    <x v="6"/>
    <x v="0"/>
    <x v="0"/>
    <x v="0"/>
    <x v="0"/>
    <x v="0"/>
    <x v="1"/>
    <x v="2"/>
    <x v="5"/>
    <x v="1"/>
    <x v="7"/>
    <x v="0"/>
    <x v="0"/>
  </r>
  <r>
    <x v="0"/>
    <x v="57"/>
    <x v="0"/>
    <x v="0"/>
    <x v="5"/>
    <d v="2024-07-03T00:00:00"/>
    <x v="1"/>
    <x v="17"/>
    <x v="17"/>
    <x v="2"/>
    <x v="2"/>
    <s v="ADQ. MANTTO Y SERV. 55/2024"/>
    <d v="2024-07-01T00:00:00"/>
    <x v="0"/>
    <n v="600"/>
    <x v="0"/>
    <x v="57"/>
    <n v="78000"/>
    <x v="0"/>
    <x v="9"/>
    <x v="2"/>
    <x v="9"/>
    <x v="0"/>
    <x v="0"/>
    <x v="0"/>
    <s v="09/07/2024"/>
    <s v="09/07/2024"/>
    <x v="2"/>
    <x v="2"/>
    <x v="4"/>
    <x v="23"/>
    <x v="19"/>
    <m/>
    <m/>
    <m/>
    <m/>
    <m/>
    <m/>
    <m/>
    <n v="0"/>
    <x v="3"/>
    <m/>
    <x v="0"/>
    <x v="0"/>
    <x v="6"/>
    <x v="0"/>
    <m/>
    <x v="3"/>
    <x v="0"/>
    <x v="0"/>
    <x v="0"/>
    <s v="CLQ-24-CD-316/2024 ADQUISICIÓN DE GOMA EN PLANCHA PARA SKIP DEL WINCHE CUADRO VICTORIA"/>
    <s v="ADQ. MANTTO Y SERV. 55/2024"/>
    <x v="17"/>
    <x v="0"/>
    <x v="10"/>
    <x v="10"/>
    <x v="2"/>
    <m/>
    <n v="0"/>
    <x v="0"/>
    <x v="0"/>
    <n v="1"/>
    <n v="0"/>
    <n v="0"/>
    <n v="0"/>
    <n v="0"/>
    <n v="0"/>
    <d v="1899-12-30T00:00:00"/>
    <x v="0"/>
    <x v="0"/>
    <x v="0"/>
    <x v="0"/>
    <x v="0"/>
    <x v="0"/>
    <x v="1"/>
    <x v="1"/>
    <x v="1"/>
    <n v="0"/>
    <x v="1"/>
    <x v="1"/>
    <x v="2"/>
    <x v="0"/>
    <x v="6"/>
    <x v="0"/>
    <x v="0"/>
    <x v="0"/>
    <x v="0"/>
    <x v="0"/>
    <x v="1"/>
    <x v="2"/>
    <x v="5"/>
    <x v="1"/>
    <x v="7"/>
    <x v="0"/>
    <x v="0"/>
  </r>
  <r>
    <x v="0"/>
    <x v="58"/>
    <x v="0"/>
    <x v="0"/>
    <x v="5"/>
    <d v="2024-07-03T00:00:00"/>
    <x v="1"/>
    <x v="5"/>
    <x v="5"/>
    <x v="2"/>
    <x v="2"/>
    <s v="I.T. ADQ. MANTTO Y SERV. 57/2024"/>
    <d v="2024-07-01T00:00:00"/>
    <x v="0"/>
    <n v="598"/>
    <x v="0"/>
    <x v="58"/>
    <n v="90019.6"/>
    <x v="0"/>
    <x v="9"/>
    <x v="2"/>
    <x v="9"/>
    <x v="0"/>
    <x v="0"/>
    <x v="0"/>
    <s v="09/07/2024"/>
    <s v="09/07/2024"/>
    <x v="2"/>
    <x v="2"/>
    <x v="4"/>
    <x v="23"/>
    <x v="19"/>
    <d v="2024-07-23T00:00:00"/>
    <s v="I.T. ADQ. MANTTO Y SERV. 57/2024"/>
    <d v="2024-08-05T00:00:00"/>
    <s v="CD-525"/>
    <s v="CD-525"/>
    <s v="CD-525"/>
    <n v="73348"/>
    <s v="CD-525"/>
    <x v="3"/>
    <s v="ENERGYTRON INGENIERIA S.R.L."/>
    <x v="0"/>
    <x v="0"/>
    <x v="17"/>
    <x v="0"/>
    <d v="2024-07-16T00:00:00"/>
    <x v="3"/>
    <x v="0"/>
    <x v="0"/>
    <x v="0"/>
    <s v="CLQ-24-CD-525/2024 ADQUISICIÓN DE ALAMBRES DE COBRE ESMALTADO Y AISLANTES PARA TALLER ELECTRICO"/>
    <s v="I.T. ADQ. MANTTO Y SERV. 57/2024"/>
    <x v="4"/>
    <x v="0"/>
    <x v="10"/>
    <x v="10"/>
    <x v="2"/>
    <m/>
    <n v="0"/>
    <x v="0"/>
    <x v="0"/>
    <n v="1"/>
    <n v="0"/>
    <n v="0"/>
    <n v="0"/>
    <n v="0"/>
    <n v="0"/>
    <d v="1900-01-04T00:00:00"/>
    <x v="0"/>
    <x v="0"/>
    <x v="0"/>
    <x v="0"/>
    <x v="0"/>
    <x v="0"/>
    <x v="19"/>
    <x v="1"/>
    <x v="1"/>
    <n v="0"/>
    <x v="1"/>
    <x v="1"/>
    <x v="2"/>
    <x v="0"/>
    <x v="6"/>
    <x v="0"/>
    <x v="0"/>
    <x v="0"/>
    <x v="0"/>
    <x v="0"/>
    <x v="1"/>
    <x v="2"/>
    <x v="5"/>
    <x v="1"/>
    <x v="7"/>
    <x v="0"/>
    <x v="0"/>
  </r>
  <r>
    <x v="0"/>
    <x v="59"/>
    <x v="0"/>
    <x v="3"/>
    <x v="5"/>
    <d v="2024-07-04T00:00:00"/>
    <x v="1"/>
    <x v="11"/>
    <x v="11"/>
    <x v="3"/>
    <x v="3"/>
    <s v="CMB/EMC/O.CIV-ADQ/034/2024"/>
    <d v="2024-07-04T00:00:00"/>
    <x v="0"/>
    <n v="344"/>
    <x v="0"/>
    <x v="59"/>
    <n v="225600"/>
    <x v="0"/>
    <x v="9"/>
    <x v="2"/>
    <x v="9"/>
    <x v="0"/>
    <x v="5"/>
    <x v="1"/>
    <s v="08/07/2024"/>
    <s v="08/07/2024"/>
    <x v="2"/>
    <x v="2"/>
    <x v="5"/>
    <x v="18"/>
    <x v="11"/>
    <d v="2024-07-10T00:00:00"/>
    <s v="CMB/EMC/O.CIV-ADQ/INF-034/2024"/>
    <d v="2024-07-22T00:00:00"/>
    <s v="CD-2A"/>
    <s v="CD-2A"/>
    <s v="CD-2A"/>
    <n v="225600"/>
    <s v="CD-2A"/>
    <x v="3"/>
    <s v="GLAZTOR S.R.L."/>
    <x v="0"/>
    <x v="0"/>
    <x v="10"/>
    <x v="0"/>
    <d v="2024-07-08T00:00:00"/>
    <x v="3"/>
    <x v="0"/>
    <x v="0"/>
    <x v="0"/>
    <s v="CLQ-24-CD-2A/2024 ADQUISICIÓN DE 4700 BOLSAS DE CEMENTO PORTLAND IP-40 PARA LA GESTION 2024 (REQUERIMIENTO DE ACUERDO A SOLICITUD POR LOTES DE CEMENTO)"/>
    <s v="CMB/EMC/O.CIV-ADQ/034/2024"/>
    <x v="11"/>
    <x v="0"/>
    <x v="10"/>
    <x v="10"/>
    <x v="14"/>
    <n v="48"/>
    <n v="225600"/>
    <x v="0"/>
    <x v="0"/>
    <n v="4700"/>
    <n v="225600"/>
    <n v="6.8965517241379315"/>
    <n v="32413.793103448279"/>
    <n v="28200.000000000004"/>
    <n v="0"/>
    <d v="1900-06-28T00:00:00"/>
    <x v="0"/>
    <x v="0"/>
    <x v="0"/>
    <x v="0"/>
    <x v="0"/>
    <x v="0"/>
    <x v="20"/>
    <x v="18"/>
    <x v="22"/>
    <n v="412848"/>
    <x v="1"/>
    <x v="1"/>
    <x v="2"/>
    <x v="0"/>
    <x v="6"/>
    <x v="0"/>
    <x v="0"/>
    <x v="0"/>
    <x v="0"/>
    <x v="0"/>
    <x v="1"/>
    <x v="2"/>
    <x v="5"/>
    <x v="1"/>
    <x v="7"/>
    <x v="0"/>
    <x v="0"/>
  </r>
  <r>
    <x v="0"/>
    <x v="60"/>
    <x v="0"/>
    <x v="3"/>
    <x v="5"/>
    <d v="2024-07-04T00:00:00"/>
    <x v="1"/>
    <x v="5"/>
    <x v="5"/>
    <x v="2"/>
    <x v="2"/>
    <s v="ADQ. MANTTO Y SERV. 58/2024"/>
    <d v="2024-07-04T00:00:00"/>
    <x v="0"/>
    <n v="613"/>
    <x v="0"/>
    <x v="60"/>
    <n v="74368"/>
    <x v="0"/>
    <x v="16"/>
    <x v="2"/>
    <x v="2"/>
    <x v="3"/>
    <x v="0"/>
    <x v="1"/>
    <s v="17/07/2024"/>
    <s v="17/07/2024"/>
    <x v="2"/>
    <x v="2"/>
    <x v="4"/>
    <x v="23"/>
    <x v="19"/>
    <d v="2024-07-29T00:00:00"/>
    <s v="I.T. ADQ. MANTTO Y SERV. 58/2024"/>
    <d v="2024-08-20T00:00:00"/>
    <s v="CD-526"/>
    <s v="CD-526"/>
    <s v="CD-526"/>
    <n v="74368"/>
    <s v="CD-526"/>
    <x v="3"/>
    <s v="DESMART LTDA"/>
    <x v="0"/>
    <x v="0"/>
    <x v="19"/>
    <x v="0"/>
    <m/>
    <x v="3"/>
    <x v="0"/>
    <x v="0"/>
    <x v="0"/>
    <s v="CLQ-24-CD-526/2024 ADQUISICIÓN DE LUMINARIAS LED TIPO FAROL DE 48W PARA SCOOPTRAM, VOLQUETE Y LOCOMOTORAS DE LA EMPRESA MINERA COLQUIRI"/>
    <s v="ADQ. MANTTO Y SERV. 58/2024"/>
    <x v="4"/>
    <x v="0"/>
    <x v="17"/>
    <x v="2"/>
    <x v="2"/>
    <m/>
    <n v="0"/>
    <x v="0"/>
    <x v="0"/>
    <n v="1"/>
    <n v="0"/>
    <n v="0"/>
    <n v="0"/>
    <n v="0"/>
    <n v="0"/>
    <d v="1900-03-30T00:00:00"/>
    <x v="0"/>
    <x v="0"/>
    <x v="0"/>
    <x v="0"/>
    <x v="0"/>
    <x v="0"/>
    <x v="21"/>
    <x v="1"/>
    <x v="1"/>
    <n v="0"/>
    <x v="2"/>
    <x v="2"/>
    <x v="3"/>
    <x v="0"/>
    <x v="0"/>
    <x v="0"/>
    <x v="0"/>
    <x v="3"/>
    <x v="0"/>
    <x v="0"/>
    <x v="1"/>
    <x v="3"/>
    <x v="6"/>
    <x v="2"/>
    <x v="8"/>
    <x v="0"/>
    <x v="2"/>
  </r>
  <r>
    <x v="0"/>
    <x v="61"/>
    <x v="0"/>
    <x v="3"/>
    <x v="5"/>
    <d v="2024-07-04T00:00:00"/>
    <x v="1"/>
    <x v="11"/>
    <x v="11"/>
    <x v="7"/>
    <x v="8"/>
    <s v="LAB-INF-23/2024"/>
    <d v="2024-07-05T00:00:00"/>
    <x v="0"/>
    <n v="629"/>
    <x v="0"/>
    <x v="61"/>
    <n v="9808.66"/>
    <x v="0"/>
    <x v="17"/>
    <x v="2"/>
    <x v="11"/>
    <x v="0"/>
    <x v="0"/>
    <x v="0"/>
    <s v="18/07/2024"/>
    <s v="18/07/2024"/>
    <x v="2"/>
    <x v="2"/>
    <x v="15"/>
    <x v="22"/>
    <x v="18"/>
    <d v="2024-07-19T00:00:00"/>
    <s v="LAB-INF-23/2024"/>
    <d v="2024-07-23T00:00:00"/>
    <s v="CD-146"/>
    <s v="CD-146"/>
    <s v="CD-146"/>
    <n v="9808.66"/>
    <s v="CD-146"/>
    <x v="3"/>
    <s v="NOSTER TEC - SERVICIOS TECNOLOGICOS, SOCIEDAD DE RESPONSABILIDAD LIMITADA"/>
    <x v="3"/>
    <x v="0"/>
    <x v="3"/>
    <x v="0"/>
    <d v="2024-07-12T00:00:00"/>
    <x v="3"/>
    <x v="0"/>
    <x v="0"/>
    <x v="0"/>
    <s v="CLQ-24-CD-146/2024 ADQUISICIÓN DE CUBETAS PARA ANALISIS DE MUESTRAS ANALIZADOR FRX"/>
    <s v="LAB-INF-23/2024"/>
    <x v="11"/>
    <x v="0"/>
    <x v="18"/>
    <x v="12"/>
    <x v="2"/>
    <n v="9808.66"/>
    <n v="9808.66"/>
    <x v="0"/>
    <x v="0"/>
    <n v="1"/>
    <n v="9808.66"/>
    <n v="1409.2902298850574"/>
    <n v="1409.2902298850574"/>
    <n v="1226.0825"/>
    <n v="0"/>
    <d v="1900-01-09T00:00:00"/>
    <x v="0"/>
    <x v="0"/>
    <x v="0"/>
    <x v="0"/>
    <x v="0"/>
    <x v="0"/>
    <x v="3"/>
    <x v="19"/>
    <x v="23"/>
    <n v="9612.4868000000006"/>
    <x v="3"/>
    <x v="3"/>
    <x v="4"/>
    <x v="0"/>
    <x v="1"/>
    <x v="0"/>
    <x v="0"/>
    <x v="3"/>
    <x v="0"/>
    <x v="0"/>
    <x v="1"/>
    <x v="3"/>
    <x v="6"/>
    <x v="2"/>
    <x v="8"/>
    <x v="0"/>
    <x v="3"/>
  </r>
  <r>
    <x v="0"/>
    <x v="62"/>
    <x v="0"/>
    <x v="0"/>
    <x v="5"/>
    <d v="2024-07-08T00:00:00"/>
    <x v="1"/>
    <x v="2"/>
    <x v="2"/>
    <x v="0"/>
    <x v="0"/>
    <s v="ADQ/MINA-037/2024"/>
    <d v="2024-07-09T00:00:00"/>
    <x v="0"/>
    <n v="617"/>
    <x v="0"/>
    <x v="62"/>
    <n v="29705.4"/>
    <x v="0"/>
    <x v="9"/>
    <x v="2"/>
    <x v="2"/>
    <x v="0"/>
    <x v="0"/>
    <x v="0"/>
    <s v="18/07/2024"/>
    <s v="18/07/2024"/>
    <x v="2"/>
    <x v="2"/>
    <x v="11"/>
    <x v="15"/>
    <x v="13"/>
    <m/>
    <m/>
    <m/>
    <m/>
    <m/>
    <m/>
    <m/>
    <n v="0"/>
    <x v="3"/>
    <m/>
    <x v="0"/>
    <x v="0"/>
    <x v="6"/>
    <x v="0"/>
    <m/>
    <x v="3"/>
    <x v="0"/>
    <x v="0"/>
    <x v="0"/>
    <s v="CLQ-24-CD-499/2024 ADQUISICIÓN DE HERRAMIENTAS ELECTRICAS"/>
    <s v="ADQ/MINA-037/2024"/>
    <x v="2"/>
    <x v="0"/>
    <x v="10"/>
    <x v="2"/>
    <x v="2"/>
    <m/>
    <n v="0"/>
    <x v="0"/>
    <x v="0"/>
    <n v="1"/>
    <n v="0"/>
    <n v="0"/>
    <n v="0"/>
    <n v="0"/>
    <n v="0"/>
    <d v="1899-12-30T00:00:00"/>
    <x v="0"/>
    <x v="0"/>
    <x v="0"/>
    <x v="0"/>
    <x v="0"/>
    <x v="0"/>
    <x v="1"/>
    <x v="1"/>
    <x v="1"/>
    <n v="0"/>
    <x v="4"/>
    <x v="4"/>
    <x v="5"/>
    <x v="0"/>
    <x v="1"/>
    <x v="0"/>
    <x v="0"/>
    <x v="3"/>
    <x v="0"/>
    <x v="0"/>
    <x v="1"/>
    <x v="3"/>
    <x v="6"/>
    <x v="2"/>
    <x v="8"/>
    <x v="0"/>
    <x v="4"/>
  </r>
  <r>
    <x v="0"/>
    <x v="63"/>
    <x v="0"/>
    <x v="8"/>
    <x v="5"/>
    <d v="2024-07-11T00:00:00"/>
    <x v="1"/>
    <x v="18"/>
    <x v="18"/>
    <x v="2"/>
    <x v="2"/>
    <s v="ADQ. MANTTO Y SERV. 64/2024"/>
    <d v="2024-07-11T00:00:00"/>
    <x v="0"/>
    <n v="633"/>
    <x v="1"/>
    <x v="63"/>
    <n v="12000"/>
    <x v="0"/>
    <x v="9"/>
    <x v="2"/>
    <x v="3"/>
    <x v="0"/>
    <x v="0"/>
    <x v="1"/>
    <s v="26/07/2024"/>
    <s v="26/07/2024"/>
    <x v="2"/>
    <x v="2"/>
    <x v="4"/>
    <x v="23"/>
    <x v="19"/>
    <m/>
    <m/>
    <m/>
    <m/>
    <m/>
    <m/>
    <m/>
    <n v="0"/>
    <x v="3"/>
    <m/>
    <x v="0"/>
    <x v="0"/>
    <x v="6"/>
    <x v="0"/>
    <m/>
    <x v="3"/>
    <x v="0"/>
    <x v="0"/>
    <x v="0"/>
    <s v="CLQ-24-CD-365/2024 CAPACITACIÓN EN REBOBINADO Y CALCULO DE INDUCIDOS PARA TALLER ELECTRICO"/>
    <s v="ADQ. MANTTO Y SERV. 64/2024"/>
    <x v="18"/>
    <x v="0"/>
    <x v="10"/>
    <x v="4"/>
    <x v="2"/>
    <m/>
    <n v="0"/>
    <x v="0"/>
    <x v="0"/>
    <n v="1"/>
    <n v="0"/>
    <n v="0"/>
    <n v="0"/>
    <n v="0"/>
    <n v="0"/>
    <d v="1899-12-30T00:00:00"/>
    <x v="0"/>
    <x v="0"/>
    <x v="0"/>
    <x v="0"/>
    <x v="0"/>
    <x v="0"/>
    <x v="1"/>
    <x v="1"/>
    <x v="1"/>
    <n v="0"/>
    <x v="5"/>
    <x v="5"/>
    <x v="6"/>
    <x v="0"/>
    <x v="7"/>
    <x v="0"/>
    <x v="0"/>
    <x v="3"/>
    <x v="0"/>
    <x v="0"/>
    <x v="1"/>
    <x v="3"/>
    <x v="6"/>
    <x v="2"/>
    <x v="8"/>
    <x v="0"/>
    <x v="5"/>
  </r>
  <r>
    <x v="0"/>
    <x v="64"/>
    <x v="0"/>
    <x v="0"/>
    <x v="5"/>
    <d v="2024-07-11T00:00:00"/>
    <x v="1"/>
    <x v="5"/>
    <x v="5"/>
    <x v="2"/>
    <x v="2"/>
    <s v="ADQ. MANTTO Y SERV. 67/2024"/>
    <d v="2024-07-11T00:00:00"/>
    <x v="0"/>
    <n v="639"/>
    <x v="0"/>
    <x v="64"/>
    <n v="81102.17"/>
    <x v="0"/>
    <x v="9"/>
    <x v="2"/>
    <x v="2"/>
    <x v="0"/>
    <x v="0"/>
    <x v="0"/>
    <s v="29/07/2024"/>
    <s v="29/07/2024"/>
    <x v="2"/>
    <x v="2"/>
    <x v="4"/>
    <x v="23"/>
    <x v="19"/>
    <m/>
    <m/>
    <m/>
    <m/>
    <m/>
    <m/>
    <m/>
    <n v="0"/>
    <x v="3"/>
    <m/>
    <x v="0"/>
    <x v="0"/>
    <x v="6"/>
    <x v="0"/>
    <m/>
    <x v="3"/>
    <x v="0"/>
    <x v="0"/>
    <x v="0"/>
    <s v="CLQ-24-CD-429/2024 ADQUISICIÓN DE MOTOR DE ARRANQUE, ALTERNADOR Y GRUPO ECM PARA PALA FRONTAL CAT 950H DE GARAJES DE LA EMPRESA MINERA COLQUIRI"/>
    <s v="ADQ. MANTTO Y SERV. 67/2024"/>
    <x v="4"/>
    <x v="0"/>
    <x v="10"/>
    <x v="2"/>
    <x v="2"/>
    <m/>
    <n v="0"/>
    <x v="0"/>
    <x v="0"/>
    <n v="1"/>
    <n v="0"/>
    <n v="0"/>
    <n v="0"/>
    <n v="0"/>
    <n v="0"/>
    <d v="2015-08-31T00:00:00"/>
    <x v="0"/>
    <x v="0"/>
    <x v="0"/>
    <x v="0"/>
    <x v="0"/>
    <x v="0"/>
    <x v="22"/>
    <x v="1"/>
    <x v="1"/>
    <n v="0"/>
    <x v="6"/>
    <x v="6"/>
    <x v="7"/>
    <x v="0"/>
    <x v="8"/>
    <x v="0"/>
    <x v="0"/>
    <x v="3"/>
    <x v="0"/>
    <x v="0"/>
    <x v="1"/>
    <x v="3"/>
    <x v="6"/>
    <x v="2"/>
    <x v="8"/>
    <x v="0"/>
    <x v="6"/>
  </r>
  <r>
    <x v="0"/>
    <x v="65"/>
    <x v="0"/>
    <x v="0"/>
    <x v="5"/>
    <d v="2024-07-11T00:00:00"/>
    <x v="1"/>
    <x v="1"/>
    <x v="1"/>
    <x v="2"/>
    <x v="2"/>
    <s v="ADQ. MANTTO Y SERV. 68/2024"/>
    <d v="2024-07-11T00:00:00"/>
    <x v="0"/>
    <n v="643"/>
    <x v="0"/>
    <x v="65"/>
    <n v="379603.13"/>
    <x v="0"/>
    <x v="9"/>
    <x v="2"/>
    <x v="9"/>
    <x v="0"/>
    <x v="0"/>
    <x v="0"/>
    <s v="29/07/2024"/>
    <s v="29/07/2024"/>
    <x v="2"/>
    <x v="2"/>
    <x v="4"/>
    <x v="23"/>
    <x v="19"/>
    <m/>
    <m/>
    <m/>
    <m/>
    <m/>
    <m/>
    <m/>
    <n v="0"/>
    <x v="3"/>
    <m/>
    <x v="0"/>
    <x v="0"/>
    <x v="6"/>
    <x v="0"/>
    <m/>
    <x v="3"/>
    <x v="0"/>
    <x v="0"/>
    <x v="0"/>
    <s v="CLQ-24-CD-445/2024 ADQUISICIÓN DE REPUESTOS PARA CARGADOR FRONTAL CAT 950H DE GARAJES DE LA EMPRESA MINERA COLQUIRI"/>
    <s v="ADQ. MANTTO Y SERV. 68/2024"/>
    <x v="1"/>
    <x v="0"/>
    <x v="10"/>
    <x v="10"/>
    <x v="2"/>
    <m/>
    <n v="0"/>
    <x v="0"/>
    <x v="0"/>
    <n v="1"/>
    <n v="0"/>
    <n v="0"/>
    <n v="0"/>
    <n v="0"/>
    <n v="0"/>
    <d v="1899-12-30T00:00:00"/>
    <x v="0"/>
    <x v="0"/>
    <x v="0"/>
    <x v="0"/>
    <x v="0"/>
    <x v="0"/>
    <x v="1"/>
    <x v="1"/>
    <x v="1"/>
    <n v="0"/>
    <x v="1"/>
    <x v="1"/>
    <x v="2"/>
    <x v="0"/>
    <x v="6"/>
    <x v="0"/>
    <x v="0"/>
    <x v="0"/>
    <x v="0"/>
    <x v="0"/>
    <x v="1"/>
    <x v="2"/>
    <x v="7"/>
    <x v="1"/>
    <x v="9"/>
    <x v="0"/>
    <x v="1"/>
  </r>
  <r>
    <x v="0"/>
    <x v="66"/>
    <x v="0"/>
    <x v="3"/>
    <x v="5"/>
    <d v="2024-07-19T00:00:00"/>
    <x v="1"/>
    <x v="11"/>
    <x v="11"/>
    <x v="3"/>
    <x v="3"/>
    <s v="CMB/EMC/O.CIV-ADQ/036/2024"/>
    <d v="2024-07-19T00:00:00"/>
    <x v="0"/>
    <n v="660"/>
    <x v="0"/>
    <x v="66"/>
    <n v="79200"/>
    <x v="0"/>
    <x v="9"/>
    <x v="2"/>
    <x v="9"/>
    <x v="0"/>
    <x v="5"/>
    <x v="1"/>
    <s v="30/07/2024"/>
    <s v="30/07/2024"/>
    <x v="2"/>
    <x v="2"/>
    <x v="5"/>
    <x v="18"/>
    <x v="11"/>
    <d v="2024-08-12T00:00:00"/>
    <s v="CMB/EMC/O.CIV-ADQ/INF-036/2024"/>
    <d v="2024-08-15T00:00:00"/>
    <s v="CD-257"/>
    <s v="CD-257"/>
    <s v="CD-257"/>
    <n v="60000"/>
    <s v="CD-257"/>
    <x v="3"/>
    <s v="MONTLECONS - MONTAÑO LEDEZMA JORGE"/>
    <x v="0"/>
    <x v="0"/>
    <x v="4"/>
    <x v="0"/>
    <d v="2024-07-30T00:00:00"/>
    <x v="3"/>
    <x v="0"/>
    <x v="0"/>
    <x v="0"/>
    <s v="CLQ-24-CD-257/2024 ADQUISICIÓN DE BLOQUES PREFABRICADOS DE HORMIGON (CON RESITENCIA A LA COMPRESIÓN MAYOR A 110 KG/CM2)"/>
    <s v="CMB/EMC/O.CIV-ADQ/036/2024"/>
    <x v="11"/>
    <x v="0"/>
    <x v="10"/>
    <x v="10"/>
    <x v="2"/>
    <m/>
    <n v="0"/>
    <x v="0"/>
    <x v="0"/>
    <n v="1"/>
    <n v="0"/>
    <n v="0"/>
    <n v="0"/>
    <n v="0"/>
    <n v="0"/>
    <d v="1900-01-14T00:00:00"/>
    <x v="0"/>
    <x v="0"/>
    <x v="0"/>
    <x v="0"/>
    <x v="0"/>
    <x v="0"/>
    <x v="6"/>
    <x v="1"/>
    <x v="1"/>
    <n v="0"/>
    <x v="1"/>
    <x v="1"/>
    <x v="2"/>
    <x v="0"/>
    <x v="6"/>
    <x v="0"/>
    <x v="0"/>
    <x v="0"/>
    <x v="0"/>
    <x v="0"/>
    <x v="1"/>
    <x v="2"/>
    <x v="7"/>
    <x v="1"/>
    <x v="9"/>
    <x v="0"/>
    <x v="0"/>
  </r>
  <r>
    <x v="0"/>
    <x v="67"/>
    <x v="0"/>
    <x v="0"/>
    <x v="5"/>
    <d v="2024-07-19T00:00:00"/>
    <x v="1"/>
    <x v="1"/>
    <x v="1"/>
    <x v="2"/>
    <x v="2"/>
    <s v="ADQ. MANTTO Y SERV. 68/2024"/>
    <d v="2024-07-19T00:00:00"/>
    <x v="0"/>
    <n v="642"/>
    <x v="0"/>
    <x v="67"/>
    <n v="174150"/>
    <x v="0"/>
    <x v="9"/>
    <x v="2"/>
    <x v="9"/>
    <x v="0"/>
    <x v="0"/>
    <x v="1"/>
    <s v="30/07/2024"/>
    <s v="30/07/2024"/>
    <x v="2"/>
    <x v="2"/>
    <x v="4"/>
    <x v="23"/>
    <x v="19"/>
    <m/>
    <m/>
    <m/>
    <m/>
    <m/>
    <m/>
    <m/>
    <n v="0"/>
    <x v="3"/>
    <m/>
    <x v="0"/>
    <x v="0"/>
    <x v="6"/>
    <x v="0"/>
    <m/>
    <x v="3"/>
    <x v="0"/>
    <x v="0"/>
    <x v="0"/>
    <s v="CLQ-24-CD-304/2024 ADQUISICIÓN DE CABLE DE ACERO DE 7/8&quot; PARA WINCHE DE LA RAMPA SAN JUANILLO DE LA EMPRESA MINERA COLQUIRI"/>
    <s v="ADQ. MANTTO Y SERV. 68/2024"/>
    <x v="1"/>
    <x v="0"/>
    <x v="10"/>
    <x v="10"/>
    <x v="2"/>
    <m/>
    <n v="0"/>
    <x v="0"/>
    <x v="0"/>
    <n v="1"/>
    <n v="0"/>
    <n v="0"/>
    <n v="0"/>
    <n v="0"/>
    <n v="0"/>
    <d v="1899-12-30T00:00:00"/>
    <x v="0"/>
    <x v="0"/>
    <x v="0"/>
    <x v="0"/>
    <x v="0"/>
    <x v="0"/>
    <x v="1"/>
    <x v="1"/>
    <x v="1"/>
    <n v="0"/>
    <x v="1"/>
    <x v="1"/>
    <x v="2"/>
    <x v="0"/>
    <x v="6"/>
    <x v="0"/>
    <x v="0"/>
    <x v="0"/>
    <x v="0"/>
    <x v="0"/>
    <x v="1"/>
    <x v="2"/>
    <x v="7"/>
    <x v="1"/>
    <x v="9"/>
    <x v="0"/>
    <x v="0"/>
  </r>
  <r>
    <x v="0"/>
    <x v="68"/>
    <x v="0"/>
    <x v="5"/>
    <x v="5"/>
    <d v="2024-07-17T00:00:00"/>
    <x v="1"/>
    <x v="9"/>
    <x v="9"/>
    <x v="6"/>
    <x v="6"/>
    <s v="RSC-150/2024"/>
    <d v="2024-07-12T00:00:00"/>
    <x v="0"/>
    <n v="630"/>
    <x v="1"/>
    <x v="68"/>
    <n v="16000"/>
    <x v="0"/>
    <x v="9"/>
    <x v="15"/>
    <x v="7"/>
    <x v="0"/>
    <x v="11"/>
    <x v="1"/>
    <s v="12/07/2024"/>
    <s v="12/07/2024"/>
    <x v="2"/>
    <x v="2"/>
    <x v="10"/>
    <x v="3"/>
    <x v="12"/>
    <d v="2024-07-12T00:00:00"/>
    <s v="RSC-150/2024"/>
    <d v="2024-07-23T00:00:00"/>
    <s v="CD-584"/>
    <s v="CD-584"/>
    <s v="CD-584"/>
    <n v="16000"/>
    <s v="CD-584"/>
    <x v="3"/>
    <s v="RUBEN LOPEZ CONDORI"/>
    <x v="4"/>
    <x v="0"/>
    <x v="3"/>
    <x v="0"/>
    <d v="2024-07-01T00:00:00"/>
    <x v="27"/>
    <x v="0"/>
    <x v="0"/>
    <x v="0"/>
    <s v="CLQ-24-CD-584/2024 SERVICIO DE ALQUILER DE EQUIPO PESADO PARA APERTURA DE CAMINO MIRAFLORES"/>
    <s v="RSC-150/2024"/>
    <x v="9"/>
    <x v="0"/>
    <x v="10"/>
    <x v="8"/>
    <x v="15"/>
    <m/>
    <n v="0"/>
    <x v="0"/>
    <x v="0"/>
    <n v="40"/>
    <n v="0"/>
    <n v="0"/>
    <n v="0"/>
    <n v="0"/>
    <n v="0"/>
    <d v="2024-08-23T00:00:00"/>
    <x v="0"/>
    <x v="0"/>
    <x v="0"/>
    <x v="0"/>
    <x v="0"/>
    <x v="0"/>
    <x v="23"/>
    <x v="1"/>
    <x v="1"/>
    <n v="0"/>
    <x v="1"/>
    <x v="1"/>
    <x v="2"/>
    <x v="0"/>
    <x v="6"/>
    <x v="0"/>
    <x v="0"/>
    <x v="0"/>
    <x v="0"/>
    <x v="0"/>
    <x v="1"/>
    <x v="2"/>
    <x v="7"/>
    <x v="1"/>
    <x v="9"/>
    <x v="0"/>
    <x v="0"/>
  </r>
  <r>
    <x v="0"/>
    <x v="69"/>
    <x v="0"/>
    <x v="8"/>
    <x v="5"/>
    <d v="2024-07-23T00:00:00"/>
    <x v="1"/>
    <x v="19"/>
    <x v="19"/>
    <x v="3"/>
    <x v="3"/>
    <s v="CMB/EMC/O.CIV-ADQ/039/2024"/>
    <d v="2024-07-25T00:00:00"/>
    <x v="0"/>
    <n v="684"/>
    <x v="0"/>
    <x v="69"/>
    <n v="3518231.56"/>
    <x v="0"/>
    <x v="9"/>
    <x v="2"/>
    <x v="9"/>
    <x v="0"/>
    <x v="0"/>
    <x v="1"/>
    <s v="01/08/2024"/>
    <s v="01/08/2024"/>
    <x v="2"/>
    <x v="2"/>
    <x v="5"/>
    <x v="18"/>
    <x v="11"/>
    <m/>
    <m/>
    <m/>
    <m/>
    <m/>
    <m/>
    <m/>
    <n v="0"/>
    <x v="3"/>
    <m/>
    <x v="0"/>
    <x v="0"/>
    <x v="6"/>
    <x v="0"/>
    <m/>
    <x v="3"/>
    <x v="0"/>
    <x v="0"/>
    <x v="0"/>
    <s v="CLQ-24-CD-107/2024 CONSTRUCCIÓN MEJORAS OBRAS DE CAPACITACIÓN Y ALMACENAMIENTO DE AGUA - MAMUTA"/>
    <s v="CMB/EMC/O.CIV-ADQ/039/2024"/>
    <x v="19"/>
    <x v="0"/>
    <x v="10"/>
    <x v="10"/>
    <x v="2"/>
    <m/>
    <n v="0"/>
    <x v="0"/>
    <x v="0"/>
    <n v="1"/>
    <n v="0"/>
    <n v="0"/>
    <n v="0"/>
    <n v="0"/>
    <n v="0"/>
    <d v="1899-12-30T00:00:00"/>
    <x v="0"/>
    <x v="0"/>
    <x v="0"/>
    <x v="0"/>
    <x v="0"/>
    <x v="0"/>
    <x v="1"/>
    <x v="1"/>
    <x v="1"/>
    <n v="0"/>
    <x v="1"/>
    <x v="1"/>
    <x v="2"/>
    <x v="0"/>
    <x v="6"/>
    <x v="0"/>
    <x v="0"/>
    <x v="0"/>
    <x v="0"/>
    <x v="0"/>
    <x v="1"/>
    <x v="2"/>
    <x v="7"/>
    <x v="1"/>
    <x v="9"/>
    <x v="0"/>
    <x v="0"/>
  </r>
  <r>
    <x v="0"/>
    <x v="70"/>
    <x v="0"/>
    <x v="3"/>
    <x v="5"/>
    <d v="2024-07-23T00:00:00"/>
    <x v="1"/>
    <x v="16"/>
    <x v="16"/>
    <x v="3"/>
    <x v="3"/>
    <s v="CMB/EMC/O.CIV-ADQ/INF-035/2024"/>
    <d v="2024-07-25T00:00:00"/>
    <x v="0"/>
    <n v="683"/>
    <x v="1"/>
    <x v="70"/>
    <n v="120797.51"/>
    <x v="0"/>
    <x v="9"/>
    <x v="2"/>
    <x v="3"/>
    <x v="0"/>
    <x v="0"/>
    <x v="1"/>
    <s v="02/07/2024"/>
    <s v="02/07/2024"/>
    <x v="2"/>
    <x v="2"/>
    <x v="5"/>
    <x v="18"/>
    <x v="11"/>
    <d v="2024-08-08T00:00:00"/>
    <s v="CMB/EMC/O.CIV-ADQ/INF-035/2024"/>
    <d v="2024-08-13T00:00:00"/>
    <s v="CD-409"/>
    <s v="CD-409"/>
    <s v="CD-409"/>
    <n v="120403.65"/>
    <s v="CD-409"/>
    <x v="3"/>
    <s v="FUENTESCONS - VALENTIN FUENTES GAMBOA"/>
    <x v="0"/>
    <x v="0"/>
    <x v="6"/>
    <x v="0"/>
    <m/>
    <x v="3"/>
    <x v="0"/>
    <x v="0"/>
    <x v="0"/>
    <s v="CLQ-24-CD-409/2024 INSTALACIÓN DE ESTACIÓN DE BOMBEO-OCAVI (SOLO MANO DE OBRA)"/>
    <s v="CMB/EMC/O.CIV-ADQ/INF-035/2024"/>
    <x v="16"/>
    <x v="0"/>
    <x v="10"/>
    <x v="4"/>
    <x v="2"/>
    <m/>
    <n v="0"/>
    <x v="0"/>
    <x v="0"/>
    <n v="1"/>
    <n v="0"/>
    <n v="0"/>
    <n v="0"/>
    <n v="0"/>
    <n v="0"/>
    <d v="1899-12-30T00:00:00"/>
    <x v="0"/>
    <x v="0"/>
    <x v="0"/>
    <x v="0"/>
    <x v="0"/>
    <x v="0"/>
    <x v="1"/>
    <x v="1"/>
    <x v="1"/>
    <n v="0"/>
    <x v="1"/>
    <x v="1"/>
    <x v="2"/>
    <x v="0"/>
    <x v="6"/>
    <x v="0"/>
    <x v="0"/>
    <x v="0"/>
    <x v="0"/>
    <x v="0"/>
    <x v="1"/>
    <x v="2"/>
    <x v="7"/>
    <x v="1"/>
    <x v="9"/>
    <x v="0"/>
    <x v="0"/>
  </r>
  <r>
    <x v="0"/>
    <x v="71"/>
    <x v="0"/>
    <x v="3"/>
    <x v="5"/>
    <d v="2024-07-26T00:00:00"/>
    <x v="1"/>
    <x v="0"/>
    <x v="0"/>
    <x v="3"/>
    <x v="3"/>
    <s v="CMB/EMC/O.CIV-ADQ/040/2024"/>
    <d v="2024-07-30T00:00:00"/>
    <x v="0"/>
    <n v="694"/>
    <x v="0"/>
    <x v="71"/>
    <n v="62895"/>
    <x v="0"/>
    <x v="18"/>
    <x v="16"/>
    <x v="1"/>
    <x v="4"/>
    <x v="5"/>
    <x v="1"/>
    <s v="07/08/2024"/>
    <s v="07/08/2024"/>
    <x v="2"/>
    <x v="2"/>
    <x v="5"/>
    <x v="16"/>
    <x v="20"/>
    <d v="2024-08-12T00:00:00"/>
    <s v="CMB/EMC/O.CIV-ADQ/INF-040/2024"/>
    <d v="2024-08-20T00:00:00"/>
    <s v="CD-254"/>
    <s v="CD-254"/>
    <s v="CD-254"/>
    <n v="46082.400000000001"/>
    <s v="CD-254"/>
    <x v="3"/>
    <s v="MONTLECONS - MONTAÑO LEDEZMA JORGE"/>
    <x v="0"/>
    <x v="0"/>
    <x v="3"/>
    <x v="0"/>
    <d v="2024-08-07T00:00:00"/>
    <x v="3"/>
    <x v="0"/>
    <x v="0"/>
    <x v="0"/>
    <s v="CLQ-24-CD-254/2024 ADQUISICION DE MADERA DE CONSTRUCCION (VIGAS DE MADERA, TABLONES)"/>
    <s v="CMB/EMC/O.CIV-ADQ/040/2024"/>
    <x v="0"/>
    <x v="0"/>
    <x v="19"/>
    <x v="1"/>
    <x v="16"/>
    <m/>
    <n v="0"/>
    <x v="0"/>
    <x v="0"/>
    <n v="60"/>
    <n v="0"/>
    <n v="0"/>
    <n v="0"/>
    <n v="0"/>
    <n v="0"/>
    <d v="1900-01-09T00:00:00"/>
    <x v="0"/>
    <x v="0"/>
    <x v="0"/>
    <x v="0"/>
    <x v="0"/>
    <x v="0"/>
    <x v="3"/>
    <x v="1"/>
    <x v="1"/>
    <n v="0"/>
    <x v="1"/>
    <x v="1"/>
    <x v="2"/>
    <x v="0"/>
    <x v="6"/>
    <x v="0"/>
    <x v="0"/>
    <x v="0"/>
    <x v="0"/>
    <x v="0"/>
    <x v="1"/>
    <x v="2"/>
    <x v="7"/>
    <x v="1"/>
    <x v="9"/>
    <x v="0"/>
    <x v="0"/>
  </r>
  <r>
    <x v="0"/>
    <x v="72"/>
    <x v="0"/>
    <x v="3"/>
    <x v="5"/>
    <d v="2024-07-26T00:00:00"/>
    <x v="1"/>
    <x v="11"/>
    <x v="11"/>
    <x v="3"/>
    <x v="9"/>
    <s v="CMB/EMC/O.CIV-ADQ/038/2024"/>
    <d v="2024-07-30T00:00:00"/>
    <x v="0"/>
    <n v="692"/>
    <x v="0"/>
    <x v="72"/>
    <n v="217000"/>
    <x v="0"/>
    <x v="19"/>
    <x v="17"/>
    <x v="12"/>
    <x v="5"/>
    <x v="12"/>
    <x v="1"/>
    <s v="07/08/2024"/>
    <m/>
    <x v="2"/>
    <x v="2"/>
    <x v="5"/>
    <x v="16"/>
    <x v="15"/>
    <d v="2024-08-12T00:00:00"/>
    <s v="CMB/EMC/O.CIV-ADQ/INF-036/2024"/>
    <d v="2024-08-20T00:00:00"/>
    <s v="CD-261"/>
    <s v="CD-261"/>
    <s v="CD-261"/>
    <n v="210000"/>
    <s v="CD-261"/>
    <x v="3"/>
    <s v="PLASTIFORTE S.R.L."/>
    <x v="0"/>
    <x v="0"/>
    <x v="4"/>
    <x v="0"/>
    <d v="2024-08-07T00:00:00"/>
    <x v="3"/>
    <x v="0"/>
    <x v="0"/>
    <x v="0"/>
    <s v="CLQ-24-CD-261/2024 ADQUISICION DE GEOMEMBRANA HDPE (2,0mm)"/>
    <s v="CMB/EMC/O.CIV-ADQ/038/2024"/>
    <x v="11"/>
    <x v="0"/>
    <x v="20"/>
    <x v="13"/>
    <x v="17"/>
    <m/>
    <n v="0"/>
    <x v="0"/>
    <x v="0"/>
    <n v="5"/>
    <n v="0"/>
    <n v="0"/>
    <n v="0"/>
    <n v="0"/>
    <n v="0"/>
    <d v="1900-01-14T00:00:00"/>
    <x v="0"/>
    <x v="0"/>
    <x v="0"/>
    <x v="0"/>
    <x v="0"/>
    <x v="0"/>
    <x v="6"/>
    <x v="1"/>
    <x v="1"/>
    <n v="0"/>
    <x v="1"/>
    <x v="1"/>
    <x v="2"/>
    <x v="0"/>
    <x v="6"/>
    <x v="0"/>
    <x v="0"/>
    <x v="0"/>
    <x v="0"/>
    <x v="0"/>
    <x v="1"/>
    <x v="2"/>
    <x v="7"/>
    <x v="1"/>
    <x v="9"/>
    <x v="0"/>
    <x v="0"/>
  </r>
  <r>
    <x v="0"/>
    <x v="73"/>
    <x v="0"/>
    <x v="0"/>
    <x v="5"/>
    <d v="2024-07-18T00:00:00"/>
    <x v="1"/>
    <x v="14"/>
    <x v="14"/>
    <x v="3"/>
    <x v="9"/>
    <s v="CMB7EMC7O.CIV-ADQ/037/2024"/>
    <d v="2024-07-30T00:00:00"/>
    <x v="0"/>
    <n v="682"/>
    <x v="0"/>
    <x v="73"/>
    <n v="34950"/>
    <x v="0"/>
    <x v="9"/>
    <x v="18"/>
    <x v="13"/>
    <x v="0"/>
    <x v="5"/>
    <x v="1"/>
    <s v="07/07/2024"/>
    <s v="07/07/2024"/>
    <x v="2"/>
    <x v="2"/>
    <x v="5"/>
    <x v="16"/>
    <x v="15"/>
    <m/>
    <m/>
    <m/>
    <m/>
    <m/>
    <m/>
    <m/>
    <n v="0"/>
    <x v="3"/>
    <m/>
    <x v="0"/>
    <x v="0"/>
    <x v="6"/>
    <x v="0"/>
    <m/>
    <x v="3"/>
    <x v="0"/>
    <x v="0"/>
    <x v="0"/>
    <s v="CLQ-24-CD-592/2024 ADQUISICION DE CARPINTERIA METALICA - LIBRU LIBRUNI, ANITA (BAÑOS)"/>
    <s v="CMB7EMC7O.CIV-ADQ/037/2024"/>
    <x v="14"/>
    <x v="0"/>
    <x v="10"/>
    <x v="14"/>
    <x v="18"/>
    <m/>
    <n v="0"/>
    <x v="0"/>
    <x v="0"/>
    <n v="27"/>
    <n v="0"/>
    <n v="0"/>
    <n v="0"/>
    <n v="0"/>
    <n v="0"/>
    <d v="1899-12-30T00:00:00"/>
    <x v="0"/>
    <x v="0"/>
    <x v="0"/>
    <x v="0"/>
    <x v="0"/>
    <x v="0"/>
    <x v="1"/>
    <x v="1"/>
    <x v="1"/>
    <n v="0"/>
    <x v="1"/>
    <x v="1"/>
    <x v="2"/>
    <x v="0"/>
    <x v="6"/>
    <x v="0"/>
    <x v="0"/>
    <x v="0"/>
    <x v="0"/>
    <x v="0"/>
    <x v="1"/>
    <x v="2"/>
    <x v="7"/>
    <x v="1"/>
    <x v="9"/>
    <x v="0"/>
    <x v="0"/>
  </r>
  <r>
    <x v="0"/>
    <x v="74"/>
    <x v="0"/>
    <x v="3"/>
    <x v="6"/>
    <d v="2024-07-18T00:00:00"/>
    <x v="1"/>
    <x v="5"/>
    <x v="5"/>
    <x v="2"/>
    <x v="2"/>
    <s v="ADQ/MANTTO.-204/2024"/>
    <d v="2024-07-31T00:00:00"/>
    <x v="0"/>
    <n v="699"/>
    <x v="0"/>
    <x v="74"/>
    <n v="57952.82"/>
    <x v="0"/>
    <x v="20"/>
    <x v="9"/>
    <x v="14"/>
    <x v="6"/>
    <x v="12"/>
    <x v="0"/>
    <s v="08/08/2024"/>
    <s v="08/08/2024"/>
    <x v="2"/>
    <x v="2"/>
    <x v="4"/>
    <x v="20"/>
    <x v="15"/>
    <d v="2024-08-13T00:00:00"/>
    <s v="I.T. ADQ. MANTTO. 204/2024"/>
    <d v="2024-08-20T00:00:00"/>
    <s v="CD-428"/>
    <s v="CD-428"/>
    <s v="CD-428"/>
    <n v="56253.72"/>
    <s v="CD-428"/>
    <x v="3"/>
    <s v="INGENIERIA Y  SERVICIOS VALCESFRA - CESAR FRANKLIN VALENCIA AGUILAR"/>
    <x v="0"/>
    <x v="0"/>
    <x v="3"/>
    <x v="0"/>
    <d v="2024-08-08T00:00:00"/>
    <x v="3"/>
    <x v="0"/>
    <x v="0"/>
    <x v="0"/>
    <s v="CLQ-24-CD-428/2024 ADQUISICION DE ELECTRODOS PARA SOLDADURA SMAW "/>
    <s v="ADQ/MANTTO.-204/2024"/>
    <x v="4"/>
    <x v="0"/>
    <x v="21"/>
    <x v="15"/>
    <x v="2"/>
    <m/>
    <n v="0"/>
    <x v="0"/>
    <x v="0"/>
    <n v="1"/>
    <n v="0"/>
    <n v="0"/>
    <n v="0"/>
    <n v="0"/>
    <n v="0"/>
    <d v="1900-01-09T00:00:00"/>
    <x v="0"/>
    <x v="0"/>
    <x v="0"/>
    <x v="0"/>
    <x v="0"/>
    <x v="0"/>
    <x v="3"/>
    <x v="1"/>
    <x v="1"/>
    <n v="0"/>
    <x v="1"/>
    <x v="1"/>
    <x v="2"/>
    <x v="0"/>
    <x v="6"/>
    <x v="0"/>
    <x v="0"/>
    <x v="0"/>
    <x v="0"/>
    <x v="0"/>
    <x v="1"/>
    <x v="2"/>
    <x v="7"/>
    <x v="1"/>
    <x v="9"/>
    <x v="0"/>
    <x v="0"/>
  </r>
  <r>
    <x v="0"/>
    <x v="75"/>
    <x v="0"/>
    <x v="0"/>
    <x v="6"/>
    <d v="2024-07-23T00:00:00"/>
    <x v="1"/>
    <x v="1"/>
    <x v="1"/>
    <x v="2"/>
    <x v="2"/>
    <s v="ADQ/MANTTO.-203/2024"/>
    <d v="2024-07-31T00:00:00"/>
    <x v="0"/>
    <n v="698"/>
    <x v="0"/>
    <x v="75"/>
    <n v="35338.019999999997"/>
    <x v="0"/>
    <x v="21"/>
    <x v="8"/>
    <x v="9"/>
    <x v="0"/>
    <x v="12"/>
    <x v="0"/>
    <s v="08/08/2024"/>
    <s v="08/08/2024"/>
    <x v="2"/>
    <x v="2"/>
    <x v="4"/>
    <x v="20"/>
    <x v="16"/>
    <s v=" "/>
    <s v=" "/>
    <m/>
    <m/>
    <m/>
    <m/>
    <m/>
    <n v="0"/>
    <x v="3"/>
    <m/>
    <x v="0"/>
    <x v="0"/>
    <x v="6"/>
    <x v="0"/>
    <m/>
    <x v="3"/>
    <x v="0"/>
    <x v="0"/>
    <x v="0"/>
    <s v="CLQ-24-CD-303/2024 ADQUISICION ACCESORIOS PARA EQUIPOS DE SOLDADURA"/>
    <s v="ADQ/MANTTO.-203/2024"/>
    <x v="1"/>
    <x v="0"/>
    <x v="22"/>
    <x v="10"/>
    <x v="19"/>
    <m/>
    <n v="0"/>
    <x v="0"/>
    <x v="0"/>
    <n v="1600"/>
    <n v="0"/>
    <n v="0"/>
    <n v="0"/>
    <n v="0"/>
    <n v="-1580"/>
    <d v="1899-12-30T00:00:00"/>
    <x v="0"/>
    <x v="0"/>
    <x v="0"/>
    <x v="0"/>
    <x v="0"/>
    <x v="0"/>
    <x v="1"/>
    <x v="1"/>
    <x v="1"/>
    <n v="0"/>
    <x v="1"/>
    <x v="1"/>
    <x v="2"/>
    <x v="0"/>
    <x v="6"/>
    <x v="0"/>
    <x v="0"/>
    <x v="0"/>
    <x v="0"/>
    <x v="0"/>
    <x v="1"/>
    <x v="2"/>
    <x v="8"/>
    <x v="1"/>
    <x v="10"/>
    <x v="0"/>
    <x v="0"/>
  </r>
  <r>
    <x v="0"/>
    <x v="76"/>
    <x v="0"/>
    <x v="0"/>
    <x v="6"/>
    <d v="2024-07-31T00:00:00"/>
    <x v="1"/>
    <x v="1"/>
    <x v="1"/>
    <x v="2"/>
    <x v="2"/>
    <s v="ADQ. MANTTO Y SERV. 79/2024"/>
    <d v="2024-07-31T00:00:00"/>
    <x v="0"/>
    <n v="707"/>
    <x v="0"/>
    <x v="76"/>
    <n v="132538"/>
    <x v="0"/>
    <x v="9"/>
    <x v="2"/>
    <x v="2"/>
    <x v="0"/>
    <x v="12"/>
    <x v="0"/>
    <s v="20/08/2024"/>
    <s v="20/08/2024"/>
    <x v="2"/>
    <x v="2"/>
    <x v="4"/>
    <x v="23"/>
    <x v="19"/>
    <m/>
    <m/>
    <m/>
    <m/>
    <m/>
    <m/>
    <m/>
    <n v="0"/>
    <x v="3"/>
    <m/>
    <x v="0"/>
    <x v="0"/>
    <x v="6"/>
    <x v="0"/>
    <m/>
    <x v="3"/>
    <x v="0"/>
    <x v="0"/>
    <x v="0"/>
    <s v="CLQ-24-CD-171/2024 ADQUISICION DE REPUESTOS PARA WINCHE MITSUBISHI DEL CUADRO SAN JOSE"/>
    <s v="ADQ. MANTTO Y SERV. 79/2024"/>
    <x v="1"/>
    <x v="0"/>
    <x v="10"/>
    <x v="2"/>
    <x v="2"/>
    <m/>
    <n v="0"/>
    <x v="0"/>
    <x v="0"/>
    <n v="6"/>
    <n v="0"/>
    <n v="0"/>
    <n v="0"/>
    <n v="0"/>
    <n v="-5"/>
    <d v="1899-12-30T00:00:00"/>
    <x v="0"/>
    <x v="0"/>
    <x v="0"/>
    <x v="0"/>
    <x v="0"/>
    <x v="0"/>
    <x v="1"/>
    <x v="1"/>
    <x v="1"/>
    <n v="0"/>
    <x v="1"/>
    <x v="1"/>
    <x v="2"/>
    <x v="0"/>
    <x v="6"/>
    <x v="0"/>
    <x v="0"/>
    <x v="0"/>
    <x v="0"/>
    <x v="0"/>
    <x v="1"/>
    <x v="2"/>
    <x v="8"/>
    <x v="1"/>
    <x v="10"/>
    <x v="0"/>
    <x v="0"/>
  </r>
  <r>
    <x v="0"/>
    <x v="77"/>
    <x v="0"/>
    <x v="0"/>
    <x v="6"/>
    <d v="2024-08-05T00:00:00"/>
    <x v="1"/>
    <x v="3"/>
    <x v="3"/>
    <x v="4"/>
    <x v="4"/>
    <s v="ADQ/SIMA-074/2024"/>
    <d v="2024-08-05T00:00:00"/>
    <x v="0"/>
    <n v="717"/>
    <x v="0"/>
    <x v="77"/>
    <n v="21469.77"/>
    <x v="0"/>
    <x v="9"/>
    <x v="2"/>
    <x v="15"/>
    <x v="0"/>
    <x v="12"/>
    <x v="1"/>
    <s v="20/08/2024"/>
    <s v="20/08/2024"/>
    <x v="2"/>
    <x v="2"/>
    <x v="7"/>
    <x v="24"/>
    <x v="21"/>
    <m/>
    <m/>
    <m/>
    <m/>
    <m/>
    <m/>
    <m/>
    <n v="0"/>
    <x v="3"/>
    <m/>
    <x v="0"/>
    <x v="0"/>
    <x v="6"/>
    <x v="0"/>
    <m/>
    <x v="3"/>
    <x v="0"/>
    <x v="0"/>
    <x v="0"/>
    <s v="CLQ-24-CD-440/2024 ADQUISICIÓN DE PINTURA AL OLEO"/>
    <s v="ADQ/SIMA-074/2024"/>
    <x v="3"/>
    <x v="0"/>
    <x v="10"/>
    <x v="16"/>
    <x v="2"/>
    <m/>
    <n v="0"/>
    <x v="0"/>
    <x v="0"/>
    <n v="6"/>
    <n v="0"/>
    <n v="0"/>
    <n v="0"/>
    <n v="0"/>
    <n v="-5"/>
    <d v="1899-12-30T00:00:00"/>
    <x v="0"/>
    <x v="0"/>
    <x v="0"/>
    <x v="0"/>
    <x v="0"/>
    <x v="0"/>
    <x v="1"/>
    <x v="1"/>
    <x v="1"/>
    <n v="0"/>
    <x v="1"/>
    <x v="1"/>
    <x v="2"/>
    <x v="0"/>
    <x v="6"/>
    <x v="0"/>
    <x v="0"/>
    <x v="0"/>
    <x v="0"/>
    <x v="0"/>
    <x v="1"/>
    <x v="2"/>
    <x v="8"/>
    <x v="1"/>
    <x v="10"/>
    <x v="0"/>
    <x v="0"/>
  </r>
  <r>
    <x v="0"/>
    <x v="78"/>
    <x v="0"/>
    <x v="0"/>
    <x v="6"/>
    <d v="2024-08-09T00:00:00"/>
    <x v="1"/>
    <x v="13"/>
    <x v="13"/>
    <x v="2"/>
    <x v="2"/>
    <s v="ADQ. MANTTO Y SERV. 73/2024"/>
    <d v="2024-08-09T00:00:00"/>
    <x v="0"/>
    <n v="713"/>
    <x v="1"/>
    <x v="78"/>
    <n v="30000"/>
    <x v="0"/>
    <x v="9"/>
    <x v="2"/>
    <x v="3"/>
    <x v="0"/>
    <x v="12"/>
    <x v="1"/>
    <s v="20/08/2024"/>
    <s v="20/08/2024"/>
    <x v="2"/>
    <x v="2"/>
    <x v="4"/>
    <x v="23"/>
    <x v="19"/>
    <m/>
    <m/>
    <m/>
    <m/>
    <m/>
    <m/>
    <m/>
    <n v="0"/>
    <x v="3"/>
    <m/>
    <x v="0"/>
    <x v="0"/>
    <x v="6"/>
    <x v="0"/>
    <m/>
    <x v="3"/>
    <x v="0"/>
    <x v="0"/>
    <x v="0"/>
    <s v="CLQ-24-CD-175/2024 SERVICIO DE MANTENIMIENTO DEL WINCHE DE LA RAMPA SAN JUANILLO"/>
    <s v="ADQ. MANTTO Y SERV. 73/2024"/>
    <x v="13"/>
    <x v="0"/>
    <x v="10"/>
    <x v="4"/>
    <x v="2"/>
    <m/>
    <n v="0"/>
    <x v="0"/>
    <x v="0"/>
    <n v="3000"/>
    <n v="0"/>
    <n v="0"/>
    <n v="0"/>
    <n v="0"/>
    <n v="-2999"/>
    <d v="1899-12-30T00:00:00"/>
    <x v="0"/>
    <x v="0"/>
    <x v="0"/>
    <x v="0"/>
    <x v="0"/>
    <x v="0"/>
    <x v="1"/>
    <x v="1"/>
    <x v="1"/>
    <n v="0"/>
    <x v="1"/>
    <x v="1"/>
    <x v="2"/>
    <x v="0"/>
    <x v="6"/>
    <x v="0"/>
    <x v="0"/>
    <x v="0"/>
    <x v="0"/>
    <x v="0"/>
    <x v="1"/>
    <x v="2"/>
    <x v="8"/>
    <x v="1"/>
    <x v="10"/>
    <x v="0"/>
    <x v="0"/>
  </r>
  <r>
    <x v="0"/>
    <x v="79"/>
    <x v="0"/>
    <x v="0"/>
    <x v="6"/>
    <d v="2024-08-09T00:00:00"/>
    <x v="1"/>
    <x v="2"/>
    <x v="2"/>
    <x v="2"/>
    <x v="2"/>
    <s v="ADQ. MANTTO Y SERV. 81/2024"/>
    <d v="2024-08-09T00:00:00"/>
    <x v="0"/>
    <n v="720"/>
    <x v="0"/>
    <x v="79"/>
    <n v="112808.05"/>
    <x v="0"/>
    <x v="9"/>
    <x v="2"/>
    <x v="2"/>
    <x v="0"/>
    <x v="12"/>
    <x v="5"/>
    <s v="20/08/2024"/>
    <s v="20/08/2024"/>
    <x v="2"/>
    <x v="2"/>
    <x v="4"/>
    <x v="25"/>
    <x v="22"/>
    <m/>
    <m/>
    <m/>
    <m/>
    <m/>
    <m/>
    <m/>
    <n v="0"/>
    <x v="3"/>
    <m/>
    <x v="0"/>
    <x v="0"/>
    <x v="6"/>
    <x v="0"/>
    <m/>
    <x v="3"/>
    <x v="0"/>
    <x v="0"/>
    <x v="0"/>
    <s v="CLQ-24-CD-316-A/2024 ADQUISICIÓN DE EXTRACTORES DE DIFERENTES CAPACIDADES PARA TALLER ELECTRICO Y WINCHES"/>
    <s v="ADQ. MANTTO Y SERV. 81/2024"/>
    <x v="2"/>
    <x v="0"/>
    <x v="10"/>
    <x v="2"/>
    <x v="2"/>
    <m/>
    <n v="0"/>
    <x v="0"/>
    <x v="0"/>
    <n v="1500"/>
    <n v="0"/>
    <n v="0"/>
    <n v="0"/>
    <n v="0"/>
    <n v="-1499"/>
    <d v="1899-12-30T00:00:00"/>
    <x v="0"/>
    <x v="0"/>
    <x v="0"/>
    <x v="0"/>
    <x v="0"/>
    <x v="0"/>
    <x v="1"/>
    <x v="1"/>
    <x v="1"/>
    <n v="0"/>
    <x v="1"/>
    <x v="1"/>
    <x v="2"/>
    <x v="0"/>
    <x v="6"/>
    <x v="0"/>
    <x v="0"/>
    <x v="0"/>
    <x v="0"/>
    <x v="0"/>
    <x v="1"/>
    <x v="2"/>
    <x v="8"/>
    <x v="1"/>
    <x v="10"/>
    <x v="0"/>
    <x v="0"/>
  </r>
  <r>
    <x v="0"/>
    <x v="80"/>
    <x v="0"/>
    <x v="0"/>
    <x v="6"/>
    <d v="2024-08-09T00:00:00"/>
    <x v="1"/>
    <x v="5"/>
    <x v="5"/>
    <x v="2"/>
    <x v="2"/>
    <s v="ADQ. MANTTO Y SERV. 77/2024"/>
    <d v="2024-08-09T00:00:00"/>
    <x v="0"/>
    <n v="719"/>
    <x v="0"/>
    <x v="80"/>
    <n v="35795.5"/>
    <x v="0"/>
    <x v="9"/>
    <x v="2"/>
    <x v="2"/>
    <x v="0"/>
    <x v="12"/>
    <x v="5"/>
    <s v="20/08/2024"/>
    <s v="20/08/2024"/>
    <x v="2"/>
    <x v="2"/>
    <x v="4"/>
    <x v="25"/>
    <x v="22"/>
    <m/>
    <m/>
    <m/>
    <m/>
    <m/>
    <m/>
    <m/>
    <n v="0"/>
    <x v="3"/>
    <m/>
    <x v="0"/>
    <x v="0"/>
    <x v="6"/>
    <x v="0"/>
    <m/>
    <x v="3"/>
    <x v="0"/>
    <x v="0"/>
    <x v="0"/>
    <s v="CLQ-24-CD-433/2024 ADQUISICIÓN DE PRECINTOS Y ACCESORIOS ELECTRICOS PARA TALLER ELECTRICO"/>
    <s v="ADQ. MANTTO Y SERV. 77/2024"/>
    <x v="4"/>
    <x v="0"/>
    <x v="10"/>
    <x v="2"/>
    <x v="2"/>
    <m/>
    <n v="0"/>
    <x v="0"/>
    <x v="0"/>
    <n v="1"/>
    <n v="0"/>
    <n v="0"/>
    <n v="0"/>
    <n v="0"/>
    <n v="0"/>
    <d v="1899-12-30T00:00:00"/>
    <x v="0"/>
    <x v="0"/>
    <x v="0"/>
    <x v="0"/>
    <x v="0"/>
    <x v="0"/>
    <x v="1"/>
    <x v="1"/>
    <x v="1"/>
    <n v="0"/>
    <x v="1"/>
    <x v="1"/>
    <x v="2"/>
    <x v="0"/>
    <x v="6"/>
    <x v="0"/>
    <x v="0"/>
    <x v="2"/>
    <x v="1"/>
    <x v="0"/>
    <x v="1"/>
    <x v="2"/>
    <x v="3"/>
    <x v="1"/>
    <x v="6"/>
    <x v="0"/>
    <x v="0"/>
  </r>
  <r>
    <x v="0"/>
    <x v="81"/>
    <x v="0"/>
    <x v="0"/>
    <x v="6"/>
    <d v="2024-08-14T00:00:00"/>
    <x v="1"/>
    <x v="4"/>
    <x v="4"/>
    <x v="1"/>
    <x v="1"/>
    <s v="EMC-PCPL-087/2024"/>
    <d v="2024-08-14T00:00:00"/>
    <x v="0"/>
    <n v="742"/>
    <x v="0"/>
    <x v="81"/>
    <n v="52660"/>
    <x v="0"/>
    <x v="9"/>
    <x v="2"/>
    <x v="2"/>
    <x v="0"/>
    <x v="12"/>
    <x v="1"/>
    <s v="22/08/2024"/>
    <s v="22/08/2024"/>
    <x v="2"/>
    <x v="2"/>
    <x v="3"/>
    <x v="14"/>
    <x v="3"/>
    <m/>
    <m/>
    <m/>
    <m/>
    <m/>
    <m/>
    <m/>
    <n v="0"/>
    <x v="3"/>
    <m/>
    <x v="0"/>
    <x v="0"/>
    <x v="6"/>
    <x v="0"/>
    <m/>
    <x v="3"/>
    <x v="0"/>
    <x v="0"/>
    <x v="0"/>
    <s v="CLQ-24-CD-433-A/2024 ADQUISICIÓN DE ALINEADORES DE POLEAS"/>
    <s v="EMC-PCPL-087/2024"/>
    <x v="20"/>
    <x v="0"/>
    <x v="10"/>
    <x v="2"/>
    <x v="2"/>
    <m/>
    <n v="0"/>
    <x v="0"/>
    <x v="0"/>
    <n v="1"/>
    <n v="0"/>
    <n v="0"/>
    <n v="0"/>
    <n v="0"/>
    <n v="0"/>
    <d v="1899-12-30T00:00:00"/>
    <x v="0"/>
    <x v="0"/>
    <x v="0"/>
    <x v="0"/>
    <x v="0"/>
    <x v="0"/>
    <x v="1"/>
    <x v="1"/>
    <x v="1"/>
    <n v="0"/>
    <x v="1"/>
    <x v="1"/>
    <x v="2"/>
    <x v="0"/>
    <x v="6"/>
    <x v="0"/>
    <x v="0"/>
    <x v="2"/>
    <x v="0"/>
    <x v="0"/>
    <x v="1"/>
    <x v="4"/>
    <x v="9"/>
    <x v="1"/>
    <x v="11"/>
    <x v="0"/>
    <x v="1"/>
  </r>
  <r>
    <x v="0"/>
    <x v="82"/>
    <x v="0"/>
    <x v="0"/>
    <x v="6"/>
    <d v="2024-08-15T00:00:00"/>
    <x v="1"/>
    <x v="6"/>
    <x v="6"/>
    <x v="3"/>
    <x v="3"/>
    <s v="CMB/EMC/ING-PLA/049/2024"/>
    <d v="2024-08-15T00:00:00"/>
    <x v="0"/>
    <n v="752"/>
    <x v="0"/>
    <x v="82"/>
    <n v="30780"/>
    <x v="0"/>
    <x v="9"/>
    <x v="2"/>
    <x v="2"/>
    <x v="0"/>
    <x v="5"/>
    <x v="1"/>
    <s v="27/08/2024"/>
    <s v="27/08/2024"/>
    <x v="2"/>
    <x v="2"/>
    <x v="5"/>
    <x v="26"/>
    <x v="23"/>
    <m/>
    <m/>
    <m/>
    <m/>
    <m/>
    <m/>
    <m/>
    <n v="0"/>
    <x v="3"/>
    <m/>
    <x v="0"/>
    <x v="0"/>
    <x v="6"/>
    <x v="0"/>
    <m/>
    <x v="3"/>
    <x v="0"/>
    <x v="0"/>
    <x v="0"/>
    <s v="CLQ-24-CD-507/2024 ADQUISICIÓN DE ESCALERAS DE ALUMINIO TIPO TIJERA"/>
    <s v="CMB/EMC/ING-PLA/049/2024"/>
    <x v="6"/>
    <x v="0"/>
    <x v="10"/>
    <x v="2"/>
    <x v="2"/>
    <m/>
    <n v="0"/>
    <x v="0"/>
    <x v="0"/>
    <n v="1"/>
    <n v="0"/>
    <n v="0"/>
    <n v="0"/>
    <n v="0"/>
    <n v="0"/>
    <d v="1899-12-30T00:00:00"/>
    <x v="0"/>
    <x v="0"/>
    <x v="0"/>
    <x v="0"/>
    <x v="0"/>
    <x v="0"/>
    <x v="1"/>
    <x v="1"/>
    <x v="1"/>
    <n v="0"/>
    <x v="1"/>
    <x v="1"/>
    <x v="2"/>
    <x v="0"/>
    <x v="6"/>
    <x v="0"/>
    <x v="0"/>
    <x v="0"/>
    <x v="1"/>
    <x v="0"/>
    <x v="1"/>
    <x v="2"/>
    <x v="3"/>
    <x v="1"/>
    <x v="6"/>
    <x v="0"/>
    <x v="0"/>
  </r>
  <r>
    <x v="0"/>
    <x v="83"/>
    <x v="0"/>
    <x v="0"/>
    <x v="6"/>
    <d v="2024-08-16T00:00:00"/>
    <x v="1"/>
    <x v="4"/>
    <x v="4"/>
    <x v="3"/>
    <x v="3"/>
    <s v="CMB/EMC/ING-PLA/051/2024"/>
    <d v="2024-08-16T00:00:00"/>
    <x v="0"/>
    <n v="754"/>
    <x v="0"/>
    <x v="83"/>
    <n v="75992"/>
    <x v="0"/>
    <x v="9"/>
    <x v="2"/>
    <x v="2"/>
    <x v="0"/>
    <x v="5"/>
    <x v="0"/>
    <s v="27/08/2024"/>
    <s v="27/08/2024"/>
    <x v="2"/>
    <x v="2"/>
    <x v="5"/>
    <x v="26"/>
    <x v="23"/>
    <m/>
    <m/>
    <m/>
    <m/>
    <m/>
    <m/>
    <m/>
    <n v="0"/>
    <x v="3"/>
    <m/>
    <x v="0"/>
    <x v="0"/>
    <x v="6"/>
    <x v="0"/>
    <m/>
    <x v="3"/>
    <x v="0"/>
    <x v="0"/>
    <x v="0"/>
    <s v="CLQ-24-CD-403/2024 ADQUISICIÓN DE CATEADORES STWING-USA, LAPIZ IMAN RAYADOR, BRUJULA COLGANTE PARA MINA, REGLILLAS DE MAPEO, MAPEADORES, LUPA PARA GEOLOGO, MINI TRIPODE DE ALUMINIO Y TRIPODE DE ALUMINIO"/>
    <s v="CMB/EMC/ING-PLA/051/2024"/>
    <x v="20"/>
    <x v="0"/>
    <x v="10"/>
    <x v="2"/>
    <x v="2"/>
    <m/>
    <n v="0"/>
    <x v="0"/>
    <x v="0"/>
    <n v="1"/>
    <n v="0"/>
    <n v="0"/>
    <n v="0"/>
    <n v="0"/>
    <n v="0"/>
    <d v="1899-12-30T00:00:00"/>
    <x v="0"/>
    <x v="0"/>
    <x v="0"/>
    <x v="0"/>
    <x v="0"/>
    <x v="0"/>
    <x v="1"/>
    <x v="1"/>
    <x v="1"/>
    <n v="0"/>
    <x v="1"/>
    <x v="1"/>
    <x v="2"/>
    <x v="0"/>
    <x v="6"/>
    <x v="0"/>
    <x v="0"/>
    <x v="0"/>
    <x v="0"/>
    <x v="0"/>
    <x v="1"/>
    <x v="2"/>
    <x v="3"/>
    <x v="1"/>
    <x v="6"/>
    <x v="0"/>
    <x v="0"/>
  </r>
  <r>
    <x v="0"/>
    <x v="84"/>
    <x v="0"/>
    <x v="0"/>
    <x v="6"/>
    <d v="2024-08-19T00:00:00"/>
    <x v="1"/>
    <x v="2"/>
    <x v="2"/>
    <x v="2"/>
    <x v="2"/>
    <s v="ADQ. MANTTO 208/2024"/>
    <d v="2024-08-19T00:00:00"/>
    <x v="0"/>
    <n v="744"/>
    <x v="0"/>
    <x v="84"/>
    <n v="269499"/>
    <x v="0"/>
    <x v="9"/>
    <x v="2"/>
    <x v="2"/>
    <x v="0"/>
    <x v="12"/>
    <x v="0"/>
    <s v="27/08/2024"/>
    <s v="27/08/2024"/>
    <x v="2"/>
    <x v="2"/>
    <x v="4"/>
    <x v="20"/>
    <x v="15"/>
    <m/>
    <m/>
    <m/>
    <m/>
    <m/>
    <m/>
    <m/>
    <n v="0"/>
    <x v="3"/>
    <m/>
    <x v="0"/>
    <x v="0"/>
    <x v="6"/>
    <x v="0"/>
    <m/>
    <x v="3"/>
    <x v="0"/>
    <x v="0"/>
    <x v="0"/>
    <s v="CLQ-24-CD-513/2024 ADQUISICIÓN DE EQUIPOS DE SOLDADURA Y DE APOYO A MAESTRANZA"/>
    <s v="ADQ. MANTTO 208/2024"/>
    <x v="2"/>
    <x v="0"/>
    <x v="10"/>
    <x v="2"/>
    <x v="2"/>
    <m/>
    <n v="0"/>
    <x v="0"/>
    <x v="0"/>
    <n v="1"/>
    <n v="0"/>
    <n v="0"/>
    <n v="0"/>
    <n v="0"/>
    <n v="0"/>
    <d v="1899-12-30T00:00:00"/>
    <x v="0"/>
    <x v="0"/>
    <x v="0"/>
    <x v="0"/>
    <x v="0"/>
    <x v="0"/>
    <x v="1"/>
    <x v="1"/>
    <x v="1"/>
    <n v="0"/>
    <x v="1"/>
    <x v="1"/>
    <x v="2"/>
    <x v="0"/>
    <x v="6"/>
    <x v="0"/>
    <x v="0"/>
    <x v="0"/>
    <x v="0"/>
    <x v="0"/>
    <x v="1"/>
    <x v="2"/>
    <x v="3"/>
    <x v="1"/>
    <x v="6"/>
    <x v="0"/>
    <x v="0"/>
  </r>
  <r>
    <x v="0"/>
    <x v="85"/>
    <x v="0"/>
    <x v="0"/>
    <x v="6"/>
    <d v="2024-08-19T00:00:00"/>
    <x v="1"/>
    <x v="2"/>
    <x v="2"/>
    <x v="2"/>
    <x v="2"/>
    <s v="ADQ. MANTTO Y SERV. 85/2024"/>
    <d v="2024-08-19T00:00:00"/>
    <x v="0"/>
    <n v="760"/>
    <x v="0"/>
    <x v="85"/>
    <n v="178500"/>
    <x v="0"/>
    <x v="9"/>
    <x v="2"/>
    <x v="2"/>
    <x v="0"/>
    <x v="12"/>
    <x v="1"/>
    <s v="27/08/2024"/>
    <s v="27/08/2024"/>
    <x v="2"/>
    <x v="2"/>
    <x v="4"/>
    <x v="25"/>
    <x v="22"/>
    <m/>
    <m/>
    <m/>
    <m/>
    <m/>
    <m/>
    <m/>
    <n v="0"/>
    <x v="3"/>
    <m/>
    <x v="0"/>
    <x v="0"/>
    <x v="6"/>
    <x v="0"/>
    <m/>
    <x v="3"/>
    <x v="0"/>
    <x v="0"/>
    <x v="0"/>
    <s v="CLQ-24-CD-452/2024 ADQUISICIÓN DE ANALIZADOR DE VIBRACIONES PARA LA SECCIÓN DE MANTENIMIENTO"/>
    <s v="ADQ. MANTTO Y SERV. 85/2024"/>
    <x v="2"/>
    <x v="0"/>
    <x v="10"/>
    <x v="2"/>
    <x v="2"/>
    <m/>
    <n v="0"/>
    <x v="0"/>
    <x v="0"/>
    <n v="1"/>
    <n v="0"/>
    <n v="0"/>
    <n v="0"/>
    <n v="0"/>
    <n v="0"/>
    <d v="1899-12-30T00:00:00"/>
    <x v="0"/>
    <x v="0"/>
    <x v="0"/>
    <x v="0"/>
    <x v="0"/>
    <x v="0"/>
    <x v="1"/>
    <x v="1"/>
    <x v="1"/>
    <n v="0"/>
    <x v="1"/>
    <x v="1"/>
    <x v="2"/>
    <x v="0"/>
    <x v="6"/>
    <x v="0"/>
    <x v="0"/>
    <x v="0"/>
    <x v="0"/>
    <x v="0"/>
    <x v="1"/>
    <x v="2"/>
    <x v="3"/>
    <x v="1"/>
    <x v="6"/>
    <x v="0"/>
    <x v="0"/>
  </r>
  <r>
    <x v="0"/>
    <x v="86"/>
    <x v="0"/>
    <x v="0"/>
    <x v="6"/>
    <d v="2024-08-20T00:00:00"/>
    <x v="1"/>
    <x v="3"/>
    <x v="3"/>
    <x v="3"/>
    <x v="3"/>
    <s v="CMB/EMC/ING-PLA/053/2024"/>
    <d v="2024-08-20T00:00:00"/>
    <x v="0"/>
    <n v="765"/>
    <x v="0"/>
    <x v="86"/>
    <n v="3942.2"/>
    <x v="0"/>
    <x v="9"/>
    <x v="2"/>
    <x v="2"/>
    <x v="0"/>
    <x v="5"/>
    <x v="1"/>
    <s v="27/08/2024"/>
    <s v="27/08/2024"/>
    <x v="2"/>
    <x v="2"/>
    <x v="5"/>
    <x v="26"/>
    <x v="23"/>
    <m/>
    <m/>
    <m/>
    <m/>
    <m/>
    <m/>
    <m/>
    <n v="0"/>
    <x v="3"/>
    <m/>
    <x v="0"/>
    <x v="0"/>
    <x v="6"/>
    <x v="0"/>
    <m/>
    <x v="3"/>
    <x v="0"/>
    <x v="0"/>
    <x v="0"/>
    <s v="CLQ-24-CD-405/2024 ADQUISICIÓN DE PINTURA EN AEROSOL"/>
    <s v="CMB/EMC/ING-PLA/053/2024"/>
    <x v="3"/>
    <x v="0"/>
    <x v="10"/>
    <x v="2"/>
    <x v="2"/>
    <m/>
    <n v="0"/>
    <x v="0"/>
    <x v="0"/>
    <n v="1"/>
    <n v="0"/>
    <n v="0"/>
    <n v="0"/>
    <n v="0"/>
    <n v="0"/>
    <d v="1899-12-30T00:00:00"/>
    <x v="0"/>
    <x v="0"/>
    <x v="0"/>
    <x v="0"/>
    <x v="0"/>
    <x v="0"/>
    <x v="1"/>
    <x v="1"/>
    <x v="1"/>
    <n v="0"/>
    <x v="1"/>
    <x v="1"/>
    <x v="2"/>
    <x v="0"/>
    <x v="6"/>
    <x v="0"/>
    <x v="0"/>
    <x v="0"/>
    <x v="0"/>
    <x v="0"/>
    <x v="1"/>
    <x v="2"/>
    <x v="3"/>
    <x v="1"/>
    <x v="6"/>
    <x v="0"/>
    <x v="0"/>
  </r>
  <r>
    <x v="0"/>
    <x v="87"/>
    <x v="0"/>
    <x v="0"/>
    <x v="7"/>
    <m/>
    <x v="1"/>
    <x v="20"/>
    <x v="20"/>
    <x v="5"/>
    <x v="10"/>
    <m/>
    <m/>
    <x v="0"/>
    <m/>
    <x v="3"/>
    <x v="87"/>
    <m/>
    <x v="2"/>
    <x v="9"/>
    <x v="14"/>
    <x v="9"/>
    <x v="0"/>
    <x v="10"/>
    <x v="4"/>
    <m/>
    <m/>
    <x v="2"/>
    <x v="2"/>
    <x v="16"/>
    <x v="19"/>
    <x v="15"/>
    <m/>
    <m/>
    <m/>
    <m/>
    <m/>
    <m/>
    <m/>
    <n v="0"/>
    <x v="3"/>
    <m/>
    <x v="0"/>
    <x v="0"/>
    <x v="6"/>
    <x v="0"/>
    <m/>
    <x v="3"/>
    <x v="0"/>
    <x v="0"/>
    <x v="0"/>
    <n v="0"/>
    <n v="0"/>
    <x v="21"/>
    <x v="2"/>
    <x v="10"/>
    <x v="10"/>
    <x v="13"/>
    <m/>
    <n v="0"/>
    <x v="0"/>
    <x v="0"/>
    <n v="0"/>
    <n v="0"/>
    <n v="0"/>
    <n v="0"/>
    <n v="0"/>
    <n v="0"/>
    <d v="1899-12-30T00:00:00"/>
    <x v="0"/>
    <x v="0"/>
    <x v="0"/>
    <x v="0"/>
    <x v="0"/>
    <x v="0"/>
    <x v="1"/>
    <x v="1"/>
    <x v="1"/>
    <n v="0"/>
    <x v="1"/>
    <x v="1"/>
    <x v="2"/>
    <x v="0"/>
    <x v="3"/>
    <x v="0"/>
    <x v="0"/>
    <x v="2"/>
    <x v="0"/>
    <x v="0"/>
    <x v="1"/>
    <x v="2"/>
    <x v="3"/>
    <x v="1"/>
    <x v="6"/>
    <x v="0"/>
    <x v="1"/>
  </r>
  <r>
    <x v="0"/>
    <x v="87"/>
    <x v="0"/>
    <x v="0"/>
    <x v="7"/>
    <m/>
    <x v="1"/>
    <x v="20"/>
    <x v="20"/>
    <x v="5"/>
    <x v="10"/>
    <m/>
    <m/>
    <x v="0"/>
    <m/>
    <x v="3"/>
    <x v="87"/>
    <m/>
    <x v="2"/>
    <x v="9"/>
    <x v="14"/>
    <x v="9"/>
    <x v="0"/>
    <x v="10"/>
    <x v="4"/>
    <m/>
    <m/>
    <x v="2"/>
    <x v="2"/>
    <x v="16"/>
    <x v="19"/>
    <x v="15"/>
    <m/>
    <m/>
    <m/>
    <m/>
    <m/>
    <m/>
    <m/>
    <n v="0"/>
    <x v="3"/>
    <m/>
    <x v="0"/>
    <x v="0"/>
    <x v="6"/>
    <x v="0"/>
    <m/>
    <x v="3"/>
    <x v="0"/>
    <x v="0"/>
    <x v="0"/>
    <n v="0"/>
    <n v="0"/>
    <x v="21"/>
    <x v="2"/>
    <x v="10"/>
    <x v="10"/>
    <x v="13"/>
    <m/>
    <n v="0"/>
    <x v="0"/>
    <x v="0"/>
    <n v="0"/>
    <n v="0"/>
    <n v="0"/>
    <n v="0"/>
    <n v="0"/>
    <n v="0"/>
    <d v="1899-12-30T00:00:00"/>
    <x v="0"/>
    <x v="0"/>
    <x v="0"/>
    <x v="0"/>
    <x v="0"/>
    <x v="0"/>
    <x v="1"/>
    <x v="1"/>
    <x v="1"/>
    <n v="0"/>
    <x v="1"/>
    <x v="1"/>
    <x v="2"/>
    <x v="0"/>
    <x v="6"/>
    <x v="0"/>
    <x v="0"/>
    <x v="2"/>
    <x v="0"/>
    <x v="0"/>
    <x v="1"/>
    <x v="2"/>
    <x v="3"/>
    <x v="1"/>
    <x v="6"/>
    <x v="0"/>
    <x v="1"/>
  </r>
  <r>
    <x v="0"/>
    <x v="87"/>
    <x v="0"/>
    <x v="0"/>
    <x v="7"/>
    <m/>
    <x v="1"/>
    <x v="20"/>
    <x v="20"/>
    <x v="5"/>
    <x v="10"/>
    <m/>
    <m/>
    <x v="0"/>
    <m/>
    <x v="3"/>
    <x v="87"/>
    <m/>
    <x v="2"/>
    <x v="9"/>
    <x v="14"/>
    <x v="9"/>
    <x v="0"/>
    <x v="10"/>
    <x v="4"/>
    <m/>
    <m/>
    <x v="2"/>
    <x v="2"/>
    <x v="16"/>
    <x v="19"/>
    <x v="15"/>
    <m/>
    <m/>
    <m/>
    <m/>
    <m/>
    <m/>
    <m/>
    <n v="0"/>
    <x v="3"/>
    <m/>
    <x v="0"/>
    <x v="0"/>
    <x v="6"/>
    <x v="0"/>
    <m/>
    <x v="3"/>
    <x v="0"/>
    <x v="0"/>
    <x v="0"/>
    <n v="0"/>
    <n v="0"/>
    <x v="21"/>
    <x v="2"/>
    <x v="10"/>
    <x v="10"/>
    <x v="13"/>
    <m/>
    <n v="0"/>
    <x v="0"/>
    <x v="0"/>
    <n v="0"/>
    <n v="0"/>
    <n v="0"/>
    <n v="0"/>
    <n v="0"/>
    <n v="0"/>
    <d v="1899-12-30T00:00:00"/>
    <x v="0"/>
    <x v="0"/>
    <x v="0"/>
    <x v="0"/>
    <x v="0"/>
    <x v="0"/>
    <x v="1"/>
    <x v="1"/>
    <x v="1"/>
    <n v="0"/>
    <x v="1"/>
    <x v="1"/>
    <x v="2"/>
    <x v="0"/>
    <x v="6"/>
    <x v="0"/>
    <x v="0"/>
    <x v="2"/>
    <x v="0"/>
    <x v="0"/>
    <x v="1"/>
    <x v="5"/>
    <x v="3"/>
    <x v="1"/>
    <x v="6"/>
    <x v="0"/>
    <x v="0"/>
  </r>
  <r>
    <x v="0"/>
    <x v="87"/>
    <x v="0"/>
    <x v="0"/>
    <x v="7"/>
    <m/>
    <x v="1"/>
    <x v="20"/>
    <x v="20"/>
    <x v="5"/>
    <x v="10"/>
    <m/>
    <m/>
    <x v="0"/>
    <m/>
    <x v="3"/>
    <x v="87"/>
    <m/>
    <x v="2"/>
    <x v="9"/>
    <x v="14"/>
    <x v="9"/>
    <x v="0"/>
    <x v="10"/>
    <x v="4"/>
    <m/>
    <m/>
    <x v="2"/>
    <x v="2"/>
    <x v="16"/>
    <x v="19"/>
    <x v="15"/>
    <m/>
    <m/>
    <m/>
    <m/>
    <m/>
    <m/>
    <m/>
    <n v="0"/>
    <x v="3"/>
    <m/>
    <x v="0"/>
    <x v="0"/>
    <x v="6"/>
    <x v="0"/>
    <m/>
    <x v="3"/>
    <x v="0"/>
    <x v="0"/>
    <x v="0"/>
    <n v="0"/>
    <n v="0"/>
    <x v="21"/>
    <x v="2"/>
    <x v="10"/>
    <x v="10"/>
    <x v="13"/>
    <m/>
    <n v="0"/>
    <x v="0"/>
    <x v="0"/>
    <n v="0"/>
    <n v="0"/>
    <n v="0"/>
    <n v="0"/>
    <n v="0"/>
    <n v="0"/>
    <d v="1899-12-30T00:00:00"/>
    <x v="0"/>
    <x v="0"/>
    <x v="0"/>
    <x v="0"/>
    <x v="0"/>
    <x v="0"/>
    <x v="1"/>
    <x v="1"/>
    <x v="1"/>
    <n v="0"/>
    <x v="1"/>
    <x v="1"/>
    <x v="2"/>
    <x v="0"/>
    <x v="6"/>
    <x v="0"/>
    <x v="0"/>
    <x v="2"/>
    <x v="2"/>
    <x v="0"/>
    <x v="1"/>
    <x v="2"/>
    <x v="3"/>
    <x v="1"/>
    <x v="6"/>
    <x v="0"/>
    <x v="1"/>
  </r>
  <r>
    <x v="0"/>
    <x v="87"/>
    <x v="0"/>
    <x v="0"/>
    <x v="7"/>
    <m/>
    <x v="1"/>
    <x v="20"/>
    <x v="20"/>
    <x v="5"/>
    <x v="10"/>
    <m/>
    <m/>
    <x v="0"/>
    <m/>
    <x v="3"/>
    <x v="87"/>
    <m/>
    <x v="2"/>
    <x v="9"/>
    <x v="14"/>
    <x v="9"/>
    <x v="0"/>
    <x v="10"/>
    <x v="4"/>
    <m/>
    <m/>
    <x v="2"/>
    <x v="2"/>
    <x v="16"/>
    <x v="19"/>
    <x v="15"/>
    <m/>
    <m/>
    <m/>
    <m/>
    <m/>
    <m/>
    <m/>
    <n v="0"/>
    <x v="3"/>
    <m/>
    <x v="0"/>
    <x v="0"/>
    <x v="6"/>
    <x v="0"/>
    <m/>
    <x v="3"/>
    <x v="0"/>
    <x v="0"/>
    <x v="0"/>
    <n v="0"/>
    <n v="0"/>
    <x v="21"/>
    <x v="2"/>
    <x v="10"/>
    <x v="10"/>
    <x v="13"/>
    <m/>
    <n v="0"/>
    <x v="0"/>
    <x v="0"/>
    <n v="0"/>
    <n v="0"/>
    <n v="0"/>
    <n v="0"/>
    <n v="0"/>
    <n v="0"/>
    <d v="1899-12-30T00:00:00"/>
    <x v="0"/>
    <x v="0"/>
    <x v="0"/>
    <x v="0"/>
    <x v="0"/>
    <x v="0"/>
    <x v="1"/>
    <x v="1"/>
    <x v="1"/>
    <n v="0"/>
    <x v="1"/>
    <x v="1"/>
    <x v="2"/>
    <x v="0"/>
    <x v="6"/>
    <x v="0"/>
    <x v="0"/>
    <x v="2"/>
    <x v="0"/>
    <x v="0"/>
    <x v="1"/>
    <x v="2"/>
    <x v="3"/>
    <x v="1"/>
    <x v="6"/>
    <x v="0"/>
    <x v="1"/>
  </r>
  <r>
    <x v="0"/>
    <x v="87"/>
    <x v="0"/>
    <x v="0"/>
    <x v="7"/>
    <m/>
    <x v="1"/>
    <x v="20"/>
    <x v="20"/>
    <x v="5"/>
    <x v="10"/>
    <m/>
    <m/>
    <x v="0"/>
    <m/>
    <x v="3"/>
    <x v="87"/>
    <m/>
    <x v="2"/>
    <x v="9"/>
    <x v="14"/>
    <x v="9"/>
    <x v="0"/>
    <x v="10"/>
    <x v="4"/>
    <m/>
    <m/>
    <x v="2"/>
    <x v="2"/>
    <x v="16"/>
    <x v="19"/>
    <x v="15"/>
    <m/>
    <m/>
    <m/>
    <m/>
    <m/>
    <m/>
    <m/>
    <n v="0"/>
    <x v="3"/>
    <m/>
    <x v="0"/>
    <x v="0"/>
    <x v="6"/>
    <x v="0"/>
    <m/>
    <x v="3"/>
    <x v="0"/>
    <x v="0"/>
    <x v="0"/>
    <n v="0"/>
    <n v="0"/>
    <x v="21"/>
    <x v="2"/>
    <x v="10"/>
    <x v="10"/>
    <x v="13"/>
    <m/>
    <n v="0"/>
    <x v="0"/>
    <x v="0"/>
    <n v="0"/>
    <n v="0"/>
    <n v="0"/>
    <n v="0"/>
    <n v="0"/>
    <n v="0"/>
    <d v="1899-12-30T00:00:00"/>
    <x v="0"/>
    <x v="0"/>
    <x v="0"/>
    <x v="0"/>
    <x v="0"/>
    <x v="0"/>
    <x v="1"/>
    <x v="1"/>
    <x v="1"/>
    <n v="0"/>
    <x v="1"/>
    <x v="1"/>
    <x v="2"/>
    <x v="0"/>
    <x v="6"/>
    <x v="0"/>
    <x v="0"/>
    <x v="2"/>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7"/>
    <x v="7"/>
    <x v="2"/>
    <x v="0"/>
    <x v="9"/>
    <x v="0"/>
    <x v="0"/>
    <x v="0"/>
    <x v="0"/>
    <x v="0"/>
    <x v="1"/>
    <x v="6"/>
    <x v="10"/>
    <x v="3"/>
    <x v="12"/>
    <x v="0"/>
    <x v="7"/>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7"/>
    <x v="7"/>
    <x v="2"/>
    <x v="0"/>
    <x v="9"/>
    <x v="0"/>
    <x v="0"/>
    <x v="0"/>
    <x v="0"/>
    <x v="0"/>
    <x v="1"/>
    <x v="6"/>
    <x v="10"/>
    <x v="3"/>
    <x v="12"/>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2"/>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
    <n v="0"/>
    <n v="0"/>
    <n v="0"/>
    <n v="0"/>
    <n v="-1"/>
    <d v="1899-12-30T00:00:00"/>
    <x v="0"/>
    <x v="0"/>
    <x v="0"/>
    <x v="0"/>
    <x v="0"/>
    <x v="0"/>
    <x v="1"/>
    <x v="1"/>
    <x v="1"/>
    <n v="0"/>
    <x v="1"/>
    <x v="1"/>
    <x v="2"/>
    <x v="0"/>
    <x v="6"/>
    <x v="0"/>
    <x v="0"/>
    <x v="2"/>
    <x v="0"/>
    <x v="0"/>
    <x v="1"/>
    <x v="2"/>
    <x v="11"/>
    <x v="1"/>
    <x v="13"/>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244"/>
    <n v="0"/>
    <n v="0"/>
    <n v="0"/>
    <n v="0"/>
    <n v="-1244"/>
    <d v="1899-12-30T00:00:00"/>
    <x v="0"/>
    <x v="0"/>
    <x v="0"/>
    <x v="0"/>
    <x v="0"/>
    <x v="0"/>
    <x v="1"/>
    <x v="1"/>
    <x v="1"/>
    <n v="0"/>
    <x v="1"/>
    <x v="1"/>
    <x v="2"/>
    <x v="0"/>
    <x v="6"/>
    <x v="0"/>
    <x v="0"/>
    <x v="2"/>
    <x v="0"/>
    <x v="0"/>
    <x v="1"/>
    <x v="2"/>
    <x v="12"/>
    <x v="1"/>
    <x v="14"/>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299"/>
    <n v="0"/>
    <n v="0"/>
    <n v="0"/>
    <n v="0"/>
    <n v="-1299"/>
    <d v="1899-12-30T00:00:00"/>
    <x v="0"/>
    <x v="0"/>
    <x v="0"/>
    <x v="0"/>
    <x v="0"/>
    <x v="0"/>
    <x v="1"/>
    <x v="1"/>
    <x v="1"/>
    <n v="0"/>
    <x v="1"/>
    <x v="1"/>
    <x v="2"/>
    <x v="0"/>
    <x v="6"/>
    <x v="0"/>
    <x v="0"/>
    <x v="0"/>
    <x v="0"/>
    <x v="0"/>
    <x v="1"/>
    <x v="2"/>
    <x v="12"/>
    <x v="1"/>
    <x v="14"/>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250"/>
    <n v="0"/>
    <n v="0"/>
    <n v="0"/>
    <n v="0"/>
    <n v="-1250"/>
    <d v="1899-12-30T00:00:00"/>
    <x v="0"/>
    <x v="0"/>
    <x v="0"/>
    <x v="0"/>
    <x v="0"/>
    <x v="0"/>
    <x v="1"/>
    <x v="1"/>
    <x v="1"/>
    <n v="0"/>
    <x v="1"/>
    <x v="1"/>
    <x v="2"/>
    <x v="0"/>
    <x v="9"/>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4"/>
    <n v="0"/>
    <n v="0"/>
    <n v="0"/>
    <n v="0"/>
    <n v="-4"/>
    <d v="1899-12-30T00:00:00"/>
    <x v="0"/>
    <x v="0"/>
    <x v="0"/>
    <x v="0"/>
    <x v="0"/>
    <x v="0"/>
    <x v="1"/>
    <x v="1"/>
    <x v="1"/>
    <n v="0"/>
    <x v="1"/>
    <x v="1"/>
    <x v="2"/>
    <x v="0"/>
    <x v="9"/>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9"/>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3"/>
    <m/>
    <n v="0"/>
    <x v="0"/>
    <x v="0"/>
    <n v="2"/>
    <n v="0"/>
    <n v="0"/>
    <n v="0"/>
    <n v="0"/>
    <n v="0"/>
    <d v="1899-12-30T00:00:00"/>
    <x v="0"/>
    <x v="0"/>
    <x v="0"/>
    <x v="0"/>
    <x v="0"/>
    <x v="0"/>
    <x v="1"/>
    <x v="1"/>
    <x v="1"/>
    <n v="0"/>
    <x v="1"/>
    <x v="1"/>
    <x v="2"/>
    <x v="0"/>
    <x v="9"/>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3"/>
    <m/>
    <n v="0"/>
    <x v="0"/>
    <x v="0"/>
    <n v="2"/>
    <n v="0"/>
    <n v="0"/>
    <n v="0"/>
    <n v="0"/>
    <n v="0"/>
    <d v="1899-12-30T00:00:00"/>
    <x v="0"/>
    <x v="0"/>
    <x v="0"/>
    <x v="0"/>
    <x v="0"/>
    <x v="0"/>
    <x v="1"/>
    <x v="1"/>
    <x v="1"/>
    <n v="0"/>
    <x v="1"/>
    <x v="1"/>
    <x v="2"/>
    <x v="0"/>
    <x v="9"/>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3"/>
    <m/>
    <n v="0"/>
    <x v="0"/>
    <x v="0"/>
    <n v="2"/>
    <n v="0"/>
    <n v="0"/>
    <n v="0"/>
    <n v="0"/>
    <n v="0"/>
    <d v="1899-12-30T00:00:00"/>
    <x v="0"/>
    <x v="0"/>
    <x v="0"/>
    <x v="0"/>
    <x v="0"/>
    <x v="0"/>
    <x v="1"/>
    <x v="1"/>
    <x v="1"/>
    <n v="0"/>
    <x v="1"/>
    <x v="1"/>
    <x v="2"/>
    <x v="0"/>
    <x v="9"/>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2"/>
    <x v="0"/>
    <x v="0"/>
    <x v="1"/>
    <x v="7"/>
    <x v="13"/>
    <x v="1"/>
    <x v="15"/>
    <x v="0"/>
    <x v="8"/>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9"/>
    <n v="0"/>
    <n v="0"/>
    <n v="0"/>
    <n v="0"/>
    <n v="-29"/>
    <d v="1899-12-30T00:00:00"/>
    <x v="0"/>
    <x v="0"/>
    <x v="0"/>
    <x v="0"/>
    <x v="0"/>
    <x v="0"/>
    <x v="1"/>
    <x v="1"/>
    <x v="1"/>
    <n v="0"/>
    <x v="1"/>
    <x v="1"/>
    <x v="2"/>
    <x v="0"/>
    <x v="6"/>
    <x v="0"/>
    <x v="0"/>
    <x v="2"/>
    <x v="0"/>
    <x v="0"/>
    <x v="1"/>
    <x v="8"/>
    <x v="13"/>
    <x v="1"/>
    <x v="15"/>
    <x v="0"/>
    <x v="9"/>
  </r>
  <r>
    <x v="0"/>
    <x v="87"/>
    <x v="0"/>
    <x v="0"/>
    <x v="7"/>
    <m/>
    <x v="1"/>
    <x v="20"/>
    <x v="20"/>
    <x v="5"/>
    <x v="10"/>
    <m/>
    <m/>
    <x v="0"/>
    <m/>
    <x v="3"/>
    <x v="87"/>
    <m/>
    <x v="2"/>
    <x v="9"/>
    <x v="14"/>
    <x v="9"/>
    <x v="0"/>
    <x v="10"/>
    <x v="4"/>
    <m/>
    <m/>
    <x v="2"/>
    <x v="2"/>
    <x v="16"/>
    <x v="19"/>
    <x v="15"/>
    <m/>
    <m/>
    <m/>
    <m/>
    <m/>
    <m/>
    <m/>
    <n v="0"/>
    <x v="3"/>
    <m/>
    <x v="0"/>
    <x v="1"/>
    <x v="6"/>
    <x v="0"/>
    <m/>
    <x v="3"/>
    <x v="0"/>
    <x v="0"/>
    <x v="0"/>
    <n v="0"/>
    <n v="0"/>
    <x v="21"/>
    <x v="2"/>
    <x v="10"/>
    <x v="10"/>
    <x v="20"/>
    <m/>
    <n v="0"/>
    <x v="0"/>
    <x v="0"/>
    <n v="3"/>
    <n v="0"/>
    <n v="0"/>
    <n v="0"/>
    <n v="0"/>
    <n v="0"/>
    <d v="1899-12-30T00:00:00"/>
    <x v="0"/>
    <x v="0"/>
    <x v="0"/>
    <x v="0"/>
    <x v="0"/>
    <x v="0"/>
    <x v="1"/>
    <x v="1"/>
    <x v="1"/>
    <n v="0"/>
    <x v="1"/>
    <x v="1"/>
    <x v="2"/>
    <x v="0"/>
    <x v="6"/>
    <x v="0"/>
    <x v="0"/>
    <x v="0"/>
    <x v="0"/>
    <x v="0"/>
    <x v="1"/>
    <x v="2"/>
    <x v="14"/>
    <x v="1"/>
    <x v="1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6"/>
    <n v="0"/>
    <n v="0"/>
    <n v="0"/>
    <n v="0"/>
    <n v="-16"/>
    <d v="1899-12-30T00:00:00"/>
    <x v="0"/>
    <x v="0"/>
    <x v="0"/>
    <x v="0"/>
    <x v="0"/>
    <x v="0"/>
    <x v="1"/>
    <x v="1"/>
    <x v="1"/>
    <n v="0"/>
    <x v="1"/>
    <x v="1"/>
    <x v="2"/>
    <x v="0"/>
    <x v="6"/>
    <x v="0"/>
    <x v="0"/>
    <x v="0"/>
    <x v="0"/>
    <x v="0"/>
    <x v="1"/>
    <x v="2"/>
    <x v="14"/>
    <x v="1"/>
    <x v="16"/>
    <x v="0"/>
    <x v="0"/>
  </r>
  <r>
    <x v="0"/>
    <x v="87"/>
    <x v="0"/>
    <x v="0"/>
    <x v="7"/>
    <m/>
    <x v="1"/>
    <x v="20"/>
    <x v="20"/>
    <x v="5"/>
    <x v="10"/>
    <m/>
    <m/>
    <x v="0"/>
    <m/>
    <x v="3"/>
    <x v="87"/>
    <m/>
    <x v="2"/>
    <x v="9"/>
    <x v="14"/>
    <x v="9"/>
    <x v="0"/>
    <x v="10"/>
    <x v="4"/>
    <m/>
    <m/>
    <x v="2"/>
    <x v="2"/>
    <x v="16"/>
    <x v="19"/>
    <x v="15"/>
    <m/>
    <m/>
    <m/>
    <m/>
    <m/>
    <m/>
    <m/>
    <n v="0"/>
    <x v="3"/>
    <m/>
    <x v="0"/>
    <x v="1"/>
    <x v="6"/>
    <x v="0"/>
    <m/>
    <x v="3"/>
    <x v="0"/>
    <x v="0"/>
    <x v="0"/>
    <n v="0"/>
    <n v="0"/>
    <x v="21"/>
    <x v="2"/>
    <x v="10"/>
    <x v="17"/>
    <x v="21"/>
    <m/>
    <n v="0"/>
    <x v="0"/>
    <x v="0"/>
    <n v="6"/>
    <n v="0"/>
    <n v="0"/>
    <n v="0"/>
    <n v="0"/>
    <n v="0"/>
    <d v="1899-12-30T00:00:00"/>
    <x v="0"/>
    <x v="0"/>
    <x v="0"/>
    <x v="0"/>
    <x v="0"/>
    <x v="0"/>
    <x v="1"/>
    <x v="1"/>
    <x v="1"/>
    <n v="0"/>
    <x v="1"/>
    <x v="1"/>
    <x v="2"/>
    <x v="0"/>
    <x v="6"/>
    <x v="0"/>
    <x v="0"/>
    <x v="0"/>
    <x v="1"/>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8"/>
    <x v="8"/>
    <x v="2"/>
    <x v="0"/>
    <x v="0"/>
    <x v="0"/>
    <x v="0"/>
    <x v="2"/>
    <x v="0"/>
    <x v="0"/>
    <x v="1"/>
    <x v="9"/>
    <x v="15"/>
    <x v="1"/>
    <x v="17"/>
    <x v="0"/>
    <x v="0"/>
  </r>
  <r>
    <x v="0"/>
    <x v="87"/>
    <x v="0"/>
    <x v="0"/>
    <x v="7"/>
    <m/>
    <x v="1"/>
    <x v="20"/>
    <x v="20"/>
    <x v="5"/>
    <x v="10"/>
    <m/>
    <m/>
    <x v="0"/>
    <m/>
    <x v="3"/>
    <x v="87"/>
    <m/>
    <x v="2"/>
    <x v="9"/>
    <x v="14"/>
    <x v="9"/>
    <x v="0"/>
    <x v="10"/>
    <x v="4"/>
    <m/>
    <m/>
    <x v="2"/>
    <x v="2"/>
    <x v="16"/>
    <x v="19"/>
    <x v="15"/>
    <m/>
    <m/>
    <m/>
    <m/>
    <m/>
    <m/>
    <m/>
    <n v="0"/>
    <x v="3"/>
    <m/>
    <x v="0"/>
    <x v="1"/>
    <x v="6"/>
    <x v="0"/>
    <m/>
    <x v="3"/>
    <x v="0"/>
    <x v="0"/>
    <x v="0"/>
    <n v="0"/>
    <n v="0"/>
    <x v="21"/>
    <x v="2"/>
    <x v="10"/>
    <x v="10"/>
    <x v="3"/>
    <m/>
    <n v="0"/>
    <x v="0"/>
    <x v="0"/>
    <n v="2"/>
    <n v="0"/>
    <n v="0"/>
    <n v="0"/>
    <n v="0"/>
    <n v="0"/>
    <d v="1899-12-30T00:00:00"/>
    <x v="0"/>
    <x v="0"/>
    <x v="0"/>
    <x v="0"/>
    <x v="0"/>
    <x v="0"/>
    <x v="1"/>
    <x v="1"/>
    <x v="1"/>
    <n v="0"/>
    <x v="1"/>
    <x v="1"/>
    <x v="2"/>
    <x v="0"/>
    <x v="10"/>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9"/>
    <m/>
    <n v="0"/>
    <x v="0"/>
    <x v="0"/>
    <n v="10"/>
    <n v="0"/>
    <n v="0"/>
    <n v="0"/>
    <n v="0"/>
    <n v="0"/>
    <d v="1899-12-30T00:00:00"/>
    <x v="0"/>
    <x v="0"/>
    <x v="0"/>
    <x v="0"/>
    <x v="0"/>
    <x v="0"/>
    <x v="1"/>
    <x v="1"/>
    <x v="1"/>
    <n v="0"/>
    <x v="1"/>
    <x v="1"/>
    <x v="2"/>
    <x v="0"/>
    <x v="6"/>
    <x v="0"/>
    <x v="0"/>
    <x v="2"/>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
    <n v="0"/>
    <n v="0"/>
    <n v="0"/>
    <n v="0"/>
    <n v="-1"/>
    <d v="1899-12-30T00:00:00"/>
    <x v="0"/>
    <x v="0"/>
    <x v="0"/>
    <x v="0"/>
    <x v="0"/>
    <x v="0"/>
    <x v="1"/>
    <x v="1"/>
    <x v="1"/>
    <n v="0"/>
    <x v="1"/>
    <x v="1"/>
    <x v="2"/>
    <x v="0"/>
    <x v="6"/>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9"/>
    <m/>
    <n v="0"/>
    <x v="0"/>
    <x v="0"/>
    <n v="10"/>
    <n v="0"/>
    <n v="0"/>
    <n v="0"/>
    <n v="0"/>
    <n v="0"/>
    <d v="1899-12-30T00:00:00"/>
    <x v="0"/>
    <x v="0"/>
    <x v="0"/>
    <x v="0"/>
    <x v="0"/>
    <x v="0"/>
    <x v="1"/>
    <x v="1"/>
    <x v="1"/>
    <n v="0"/>
    <x v="1"/>
    <x v="1"/>
    <x v="2"/>
    <x v="0"/>
    <x v="6"/>
    <x v="0"/>
    <x v="0"/>
    <x v="2"/>
    <x v="0"/>
    <x v="0"/>
    <x v="1"/>
    <x v="2"/>
    <x v="16"/>
    <x v="1"/>
    <x v="18"/>
    <x v="0"/>
    <x v="1"/>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2"/>
    <x v="0"/>
    <x v="0"/>
    <x v="1"/>
    <x v="2"/>
    <x v="16"/>
    <x v="1"/>
    <x v="18"/>
    <x v="0"/>
    <x v="1"/>
  </r>
  <r>
    <x v="0"/>
    <x v="87"/>
    <x v="0"/>
    <x v="0"/>
    <x v="7"/>
    <m/>
    <x v="1"/>
    <x v="20"/>
    <x v="20"/>
    <x v="5"/>
    <x v="10"/>
    <m/>
    <m/>
    <x v="0"/>
    <m/>
    <x v="3"/>
    <x v="87"/>
    <m/>
    <x v="2"/>
    <x v="9"/>
    <x v="14"/>
    <x v="9"/>
    <x v="0"/>
    <x v="10"/>
    <x v="4"/>
    <m/>
    <m/>
    <x v="2"/>
    <x v="2"/>
    <x v="16"/>
    <x v="19"/>
    <x v="15"/>
    <m/>
    <m/>
    <m/>
    <m/>
    <m/>
    <m/>
    <m/>
    <n v="0"/>
    <x v="3"/>
    <m/>
    <x v="0"/>
    <x v="1"/>
    <x v="6"/>
    <x v="0"/>
    <m/>
    <x v="3"/>
    <x v="0"/>
    <x v="0"/>
    <x v="0"/>
    <n v="0"/>
    <n v="0"/>
    <x v="21"/>
    <x v="2"/>
    <x v="10"/>
    <x v="10"/>
    <x v="3"/>
    <m/>
    <n v="0"/>
    <x v="0"/>
    <x v="0"/>
    <n v="2"/>
    <n v="0"/>
    <n v="0"/>
    <n v="0"/>
    <n v="0"/>
    <n v="0"/>
    <d v="1899-12-30T00:00:00"/>
    <x v="0"/>
    <x v="0"/>
    <x v="0"/>
    <x v="0"/>
    <x v="0"/>
    <x v="0"/>
    <x v="1"/>
    <x v="1"/>
    <x v="1"/>
    <n v="0"/>
    <x v="1"/>
    <x v="1"/>
    <x v="2"/>
    <x v="0"/>
    <x v="6"/>
    <x v="0"/>
    <x v="0"/>
    <x v="0"/>
    <x v="0"/>
    <x v="0"/>
    <x v="1"/>
    <x v="2"/>
    <x v="17"/>
    <x v="1"/>
    <x v="19"/>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
    <n v="0"/>
    <n v="0"/>
    <n v="0"/>
    <n v="0"/>
    <n v="-1"/>
    <d v="1899-12-30T00:00:00"/>
    <x v="0"/>
    <x v="0"/>
    <x v="0"/>
    <x v="0"/>
    <x v="0"/>
    <x v="0"/>
    <x v="1"/>
    <x v="1"/>
    <x v="1"/>
    <n v="0"/>
    <x v="1"/>
    <x v="1"/>
    <x v="2"/>
    <x v="0"/>
    <x v="6"/>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4"/>
    <m/>
    <n v="0"/>
    <x v="0"/>
    <x v="0"/>
    <n v="12"/>
    <n v="0"/>
    <n v="0"/>
    <n v="0"/>
    <n v="0"/>
    <n v="0"/>
    <d v="1899-12-30T00:00:00"/>
    <x v="0"/>
    <x v="0"/>
    <x v="0"/>
    <x v="0"/>
    <x v="0"/>
    <x v="0"/>
    <x v="1"/>
    <x v="1"/>
    <x v="1"/>
    <n v="0"/>
    <x v="1"/>
    <x v="1"/>
    <x v="2"/>
    <x v="0"/>
    <x v="6"/>
    <x v="0"/>
    <x v="0"/>
    <x v="0"/>
    <x v="0"/>
    <x v="0"/>
    <x v="1"/>
    <x v="2"/>
    <x v="18"/>
    <x v="1"/>
    <x v="20"/>
    <x v="0"/>
    <x v="0"/>
  </r>
  <r>
    <x v="0"/>
    <x v="87"/>
    <x v="0"/>
    <x v="0"/>
    <x v="7"/>
    <m/>
    <x v="1"/>
    <x v="20"/>
    <x v="20"/>
    <x v="5"/>
    <x v="10"/>
    <m/>
    <m/>
    <x v="0"/>
    <m/>
    <x v="3"/>
    <x v="87"/>
    <m/>
    <x v="2"/>
    <x v="9"/>
    <x v="14"/>
    <x v="9"/>
    <x v="0"/>
    <x v="10"/>
    <x v="4"/>
    <m/>
    <m/>
    <x v="2"/>
    <x v="2"/>
    <x v="16"/>
    <x v="19"/>
    <x v="15"/>
    <m/>
    <m/>
    <m/>
    <m/>
    <m/>
    <m/>
    <m/>
    <n v="0"/>
    <x v="3"/>
    <m/>
    <x v="0"/>
    <x v="1"/>
    <x v="6"/>
    <x v="0"/>
    <m/>
    <x v="3"/>
    <x v="0"/>
    <x v="0"/>
    <x v="0"/>
    <n v="0"/>
    <m/>
    <x v="22"/>
    <x v="2"/>
    <x v="10"/>
    <x v="17"/>
    <x v="13"/>
    <m/>
    <n v="0"/>
    <x v="0"/>
    <x v="0"/>
    <n v="0"/>
    <n v="0"/>
    <n v="0"/>
    <n v="0"/>
    <n v="0"/>
    <n v="0"/>
    <d v="1899-12-30T00:00:00"/>
    <x v="0"/>
    <x v="0"/>
    <x v="0"/>
    <x v="0"/>
    <x v="0"/>
    <x v="0"/>
    <x v="1"/>
    <x v="1"/>
    <x v="1"/>
    <n v="0"/>
    <x v="1"/>
    <x v="1"/>
    <x v="2"/>
    <x v="0"/>
    <x v="6"/>
    <x v="0"/>
    <x v="0"/>
    <x v="0"/>
    <x v="0"/>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3"/>
    <m/>
    <n v="0"/>
    <x v="0"/>
    <x v="0"/>
    <n v="2"/>
    <n v="0"/>
    <n v="0"/>
    <n v="0"/>
    <n v="0"/>
    <n v="0"/>
    <d v="1899-12-30T00:00:00"/>
    <x v="0"/>
    <x v="0"/>
    <x v="0"/>
    <x v="0"/>
    <x v="0"/>
    <x v="0"/>
    <x v="1"/>
    <x v="1"/>
    <x v="1"/>
    <n v="0"/>
    <x v="9"/>
    <x v="9"/>
    <x v="8"/>
    <x v="0"/>
    <x v="1"/>
    <x v="0"/>
    <x v="0"/>
    <x v="3"/>
    <x v="1"/>
    <x v="0"/>
    <x v="1"/>
    <x v="10"/>
    <x v="19"/>
    <x v="4"/>
    <x v="21"/>
    <x v="0"/>
    <x v="10"/>
  </r>
  <r>
    <x v="0"/>
    <x v="87"/>
    <x v="0"/>
    <x v="0"/>
    <x v="7"/>
    <m/>
    <x v="1"/>
    <x v="20"/>
    <x v="20"/>
    <x v="5"/>
    <x v="10"/>
    <m/>
    <m/>
    <x v="0"/>
    <m/>
    <x v="3"/>
    <x v="87"/>
    <m/>
    <x v="2"/>
    <x v="9"/>
    <x v="14"/>
    <x v="9"/>
    <x v="0"/>
    <x v="10"/>
    <x v="4"/>
    <m/>
    <m/>
    <x v="2"/>
    <x v="2"/>
    <x v="16"/>
    <x v="19"/>
    <x v="15"/>
    <m/>
    <m/>
    <m/>
    <m/>
    <m/>
    <m/>
    <m/>
    <n v="0"/>
    <x v="3"/>
    <m/>
    <x v="0"/>
    <x v="1"/>
    <x v="6"/>
    <x v="0"/>
    <m/>
    <x v="3"/>
    <x v="0"/>
    <x v="0"/>
    <x v="0"/>
    <n v="0"/>
    <n v="0"/>
    <x v="21"/>
    <x v="2"/>
    <x v="10"/>
    <x v="10"/>
    <x v="17"/>
    <m/>
    <n v="0"/>
    <x v="0"/>
    <x v="0"/>
    <n v="5"/>
    <n v="0"/>
    <n v="0"/>
    <n v="0"/>
    <n v="0"/>
    <n v="0"/>
    <d v="1899-12-30T00:00:00"/>
    <x v="0"/>
    <x v="0"/>
    <x v="0"/>
    <x v="0"/>
    <x v="0"/>
    <x v="0"/>
    <x v="1"/>
    <x v="1"/>
    <x v="1"/>
    <n v="0"/>
    <x v="10"/>
    <x v="10"/>
    <x v="9"/>
    <x v="0"/>
    <x v="9"/>
    <x v="0"/>
    <x v="0"/>
    <x v="3"/>
    <x v="1"/>
    <x v="0"/>
    <x v="1"/>
    <x v="10"/>
    <x v="19"/>
    <x v="4"/>
    <x v="21"/>
    <x v="0"/>
    <x v="11"/>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3"/>
    <n v="0"/>
    <n v="0"/>
    <n v="0"/>
    <n v="0"/>
    <n v="-3"/>
    <d v="1899-12-30T00:00:00"/>
    <x v="0"/>
    <x v="0"/>
    <x v="0"/>
    <x v="0"/>
    <x v="0"/>
    <x v="0"/>
    <x v="1"/>
    <x v="1"/>
    <x v="1"/>
    <n v="0"/>
    <x v="1"/>
    <x v="11"/>
    <x v="10"/>
    <x v="0"/>
    <x v="6"/>
    <x v="0"/>
    <x v="0"/>
    <x v="3"/>
    <x v="1"/>
    <x v="0"/>
    <x v="1"/>
    <x v="2"/>
    <x v="3"/>
    <x v="1"/>
    <x v="6"/>
    <x v="0"/>
    <x v="12"/>
  </r>
  <r>
    <x v="0"/>
    <x v="87"/>
    <x v="0"/>
    <x v="0"/>
    <x v="7"/>
    <m/>
    <x v="1"/>
    <x v="20"/>
    <x v="20"/>
    <x v="5"/>
    <x v="10"/>
    <m/>
    <m/>
    <x v="0"/>
    <m/>
    <x v="3"/>
    <x v="87"/>
    <m/>
    <x v="2"/>
    <x v="9"/>
    <x v="14"/>
    <x v="9"/>
    <x v="0"/>
    <x v="10"/>
    <x v="4"/>
    <m/>
    <m/>
    <x v="2"/>
    <x v="2"/>
    <x v="16"/>
    <x v="19"/>
    <x v="15"/>
    <m/>
    <m/>
    <m/>
    <m/>
    <m/>
    <m/>
    <m/>
    <n v="0"/>
    <x v="3"/>
    <m/>
    <x v="0"/>
    <x v="1"/>
    <x v="6"/>
    <x v="0"/>
    <m/>
    <x v="3"/>
    <x v="0"/>
    <x v="0"/>
    <x v="0"/>
    <n v="0"/>
    <n v="0"/>
    <x v="21"/>
    <x v="2"/>
    <x v="10"/>
    <x v="10"/>
    <x v="16"/>
    <m/>
    <n v="0"/>
    <x v="0"/>
    <x v="0"/>
    <n v="60"/>
    <n v="0"/>
    <n v="0"/>
    <n v="0"/>
    <n v="0"/>
    <n v="0"/>
    <d v="1899-12-30T00:00:00"/>
    <x v="0"/>
    <x v="0"/>
    <x v="0"/>
    <x v="0"/>
    <x v="0"/>
    <x v="0"/>
    <x v="1"/>
    <x v="1"/>
    <x v="1"/>
    <n v="0"/>
    <x v="1"/>
    <x v="12"/>
    <x v="10"/>
    <x v="0"/>
    <x v="6"/>
    <x v="0"/>
    <x v="0"/>
    <x v="3"/>
    <x v="1"/>
    <x v="0"/>
    <x v="1"/>
    <x v="2"/>
    <x v="3"/>
    <x v="1"/>
    <x v="6"/>
    <x v="0"/>
    <x v="13"/>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3"/>
    <x v="11"/>
    <x v="0"/>
    <x v="6"/>
    <x v="0"/>
    <x v="0"/>
    <x v="3"/>
    <x v="1"/>
    <x v="0"/>
    <x v="1"/>
    <x v="2"/>
    <x v="3"/>
    <x v="1"/>
    <x v="6"/>
    <x v="0"/>
    <x v="14"/>
  </r>
  <r>
    <x v="0"/>
    <x v="87"/>
    <x v="0"/>
    <x v="0"/>
    <x v="7"/>
    <m/>
    <x v="1"/>
    <x v="20"/>
    <x v="20"/>
    <x v="5"/>
    <x v="10"/>
    <m/>
    <m/>
    <x v="0"/>
    <m/>
    <x v="3"/>
    <x v="87"/>
    <m/>
    <x v="2"/>
    <x v="9"/>
    <x v="14"/>
    <x v="9"/>
    <x v="0"/>
    <x v="10"/>
    <x v="4"/>
    <m/>
    <m/>
    <x v="2"/>
    <x v="2"/>
    <x v="16"/>
    <x v="19"/>
    <x v="15"/>
    <m/>
    <m/>
    <m/>
    <m/>
    <m/>
    <m/>
    <m/>
    <n v="0"/>
    <x v="3"/>
    <m/>
    <x v="0"/>
    <x v="1"/>
    <x v="6"/>
    <x v="0"/>
    <m/>
    <x v="3"/>
    <x v="0"/>
    <x v="0"/>
    <x v="0"/>
    <n v="0"/>
    <n v="0"/>
    <x v="21"/>
    <x v="2"/>
    <x v="10"/>
    <x v="10"/>
    <x v="22"/>
    <m/>
    <n v="0"/>
    <x v="0"/>
    <x v="0"/>
    <n v="165"/>
    <n v="0"/>
    <n v="0"/>
    <n v="0"/>
    <n v="0"/>
    <n v="0"/>
    <d v="1899-12-30T00:00:00"/>
    <x v="0"/>
    <x v="0"/>
    <x v="0"/>
    <x v="0"/>
    <x v="0"/>
    <x v="0"/>
    <x v="1"/>
    <x v="1"/>
    <x v="1"/>
    <n v="0"/>
    <x v="1"/>
    <x v="1"/>
    <x v="12"/>
    <x v="0"/>
    <x v="6"/>
    <x v="0"/>
    <x v="0"/>
    <x v="3"/>
    <x v="1"/>
    <x v="0"/>
    <x v="1"/>
    <x v="2"/>
    <x v="3"/>
    <x v="1"/>
    <x v="6"/>
    <x v="0"/>
    <x v="15"/>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12"/>
    <x v="0"/>
    <x v="6"/>
    <x v="0"/>
    <x v="0"/>
    <x v="3"/>
    <x v="1"/>
    <x v="0"/>
    <x v="1"/>
    <x v="2"/>
    <x v="3"/>
    <x v="1"/>
    <x v="6"/>
    <x v="0"/>
    <x v="16"/>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13"/>
    <x v="0"/>
    <x v="6"/>
    <x v="0"/>
    <x v="0"/>
    <x v="3"/>
    <x v="1"/>
    <x v="0"/>
    <x v="1"/>
    <x v="2"/>
    <x v="3"/>
    <x v="1"/>
    <x v="6"/>
    <x v="0"/>
    <x v="17"/>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
    <n v="0"/>
    <n v="0"/>
    <n v="0"/>
    <n v="321620.06034482759"/>
    <n v="-1"/>
    <d v="1899-12-30T00:00:00"/>
    <x v="0"/>
    <x v="0"/>
    <x v="0"/>
    <x v="0"/>
    <x v="0"/>
    <x v="0"/>
    <x v="1"/>
    <x v="1"/>
    <x v="1"/>
    <n v="0"/>
    <x v="1"/>
    <x v="1"/>
    <x v="2"/>
    <x v="0"/>
    <x v="8"/>
    <x v="0"/>
    <x v="0"/>
    <x v="3"/>
    <x v="1"/>
    <x v="0"/>
    <x v="1"/>
    <x v="2"/>
    <x v="3"/>
    <x v="1"/>
    <x v="6"/>
    <x v="0"/>
    <x v="18"/>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80"/>
    <n v="0"/>
    <n v="0"/>
    <n v="0"/>
    <n v="0"/>
    <n v="-80"/>
    <d v="1899-12-30T00:00:00"/>
    <x v="0"/>
    <x v="0"/>
    <x v="0"/>
    <x v="0"/>
    <x v="0"/>
    <x v="0"/>
    <x v="1"/>
    <x v="1"/>
    <x v="1"/>
    <n v="0"/>
    <x v="1"/>
    <x v="1"/>
    <x v="2"/>
    <x v="0"/>
    <x v="9"/>
    <x v="0"/>
    <x v="0"/>
    <x v="3"/>
    <x v="1"/>
    <x v="0"/>
    <x v="1"/>
    <x v="2"/>
    <x v="3"/>
    <x v="1"/>
    <x v="6"/>
    <x v="0"/>
    <x v="19"/>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2"/>
    <n v="0"/>
    <n v="0"/>
    <n v="0"/>
    <n v="0"/>
    <n v="-12"/>
    <d v="1899-12-30T00:00:00"/>
    <x v="0"/>
    <x v="0"/>
    <x v="0"/>
    <x v="0"/>
    <x v="0"/>
    <x v="0"/>
    <x v="1"/>
    <x v="1"/>
    <x v="1"/>
    <n v="0"/>
    <x v="1"/>
    <x v="14"/>
    <x v="14"/>
    <x v="0"/>
    <x v="6"/>
    <x v="0"/>
    <x v="0"/>
    <x v="3"/>
    <x v="1"/>
    <x v="0"/>
    <x v="1"/>
    <x v="2"/>
    <x v="3"/>
    <x v="1"/>
    <x v="6"/>
    <x v="0"/>
    <x v="14"/>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60"/>
    <n v="0"/>
    <n v="0"/>
    <n v="0"/>
    <n v="0"/>
    <n v="-60"/>
    <d v="1899-12-30T00:00:00"/>
    <x v="0"/>
    <x v="0"/>
    <x v="0"/>
    <x v="0"/>
    <x v="0"/>
    <x v="0"/>
    <x v="1"/>
    <x v="1"/>
    <x v="1"/>
    <n v="0"/>
    <x v="1"/>
    <x v="1"/>
    <x v="15"/>
    <x v="0"/>
    <x v="6"/>
    <x v="0"/>
    <x v="0"/>
    <x v="3"/>
    <x v="1"/>
    <x v="0"/>
    <x v="1"/>
    <x v="2"/>
    <x v="3"/>
    <x v="1"/>
    <x v="6"/>
    <x v="0"/>
    <x v="16"/>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00"/>
    <n v="0"/>
    <n v="0"/>
    <n v="0"/>
    <n v="0"/>
    <n v="-100"/>
    <d v="1899-12-30T00:00:00"/>
    <x v="0"/>
    <x v="0"/>
    <x v="0"/>
    <x v="0"/>
    <x v="0"/>
    <x v="0"/>
    <x v="1"/>
    <x v="1"/>
    <x v="1"/>
    <n v="0"/>
    <x v="1"/>
    <x v="1"/>
    <x v="15"/>
    <x v="0"/>
    <x v="6"/>
    <x v="0"/>
    <x v="0"/>
    <x v="3"/>
    <x v="1"/>
    <x v="0"/>
    <x v="1"/>
    <x v="2"/>
    <x v="3"/>
    <x v="1"/>
    <x v="6"/>
    <x v="0"/>
    <x v="2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40"/>
    <n v="0"/>
    <n v="0"/>
    <n v="0"/>
    <n v="0"/>
    <n v="-40"/>
    <d v="1899-12-30T00:00:00"/>
    <x v="0"/>
    <x v="0"/>
    <x v="0"/>
    <x v="0"/>
    <x v="0"/>
    <x v="0"/>
    <x v="1"/>
    <x v="1"/>
    <x v="1"/>
    <n v="0"/>
    <x v="1"/>
    <x v="1"/>
    <x v="15"/>
    <x v="0"/>
    <x v="6"/>
    <x v="0"/>
    <x v="0"/>
    <x v="3"/>
    <x v="1"/>
    <x v="0"/>
    <x v="1"/>
    <x v="2"/>
    <x v="3"/>
    <x v="1"/>
    <x v="6"/>
    <x v="0"/>
    <x v="17"/>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1"/>
    <x v="1"/>
    <x v="15"/>
    <x v="0"/>
    <x v="6"/>
    <x v="0"/>
    <x v="0"/>
    <x v="3"/>
    <x v="1"/>
    <x v="0"/>
    <x v="1"/>
    <x v="2"/>
    <x v="3"/>
    <x v="1"/>
    <x v="6"/>
    <x v="0"/>
    <x v="21"/>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1"/>
    <x v="1"/>
    <x v="2"/>
    <x v="0"/>
    <x v="6"/>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00"/>
    <n v="0"/>
    <n v="0"/>
    <n v="0"/>
    <n v="0"/>
    <n v="-100"/>
    <d v="1899-12-30T00:00:00"/>
    <x v="0"/>
    <x v="0"/>
    <x v="0"/>
    <x v="0"/>
    <x v="0"/>
    <x v="0"/>
    <x v="1"/>
    <x v="1"/>
    <x v="1"/>
    <n v="0"/>
    <x v="1"/>
    <x v="1"/>
    <x v="2"/>
    <x v="0"/>
    <x v="6"/>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1"/>
    <x v="1"/>
    <x v="2"/>
    <x v="0"/>
    <x v="6"/>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m/>
    <x v="21"/>
    <x v="2"/>
    <x v="10"/>
    <x v="10"/>
    <x v="13"/>
    <m/>
    <n v="0"/>
    <x v="0"/>
    <x v="0"/>
    <n v="4"/>
    <n v="0"/>
    <n v="0"/>
    <n v="0"/>
    <n v="0"/>
    <n v="-4"/>
    <d v="1899-12-30T00:00:00"/>
    <x v="0"/>
    <x v="0"/>
    <x v="0"/>
    <x v="0"/>
    <x v="0"/>
    <x v="0"/>
    <x v="1"/>
    <x v="1"/>
    <x v="1"/>
    <n v="0"/>
    <x v="1"/>
    <x v="15"/>
    <x v="10"/>
    <x v="0"/>
    <x v="6"/>
    <x v="0"/>
    <x v="0"/>
    <x v="3"/>
    <x v="1"/>
    <x v="0"/>
    <x v="1"/>
    <x v="2"/>
    <x v="3"/>
    <x v="1"/>
    <x v="6"/>
    <x v="0"/>
    <x v="22"/>
  </r>
  <r>
    <x v="0"/>
    <x v="87"/>
    <x v="0"/>
    <x v="0"/>
    <x v="7"/>
    <m/>
    <x v="1"/>
    <x v="20"/>
    <x v="20"/>
    <x v="5"/>
    <x v="10"/>
    <m/>
    <m/>
    <x v="0"/>
    <m/>
    <x v="3"/>
    <x v="87"/>
    <m/>
    <x v="2"/>
    <x v="9"/>
    <x v="14"/>
    <x v="9"/>
    <x v="0"/>
    <x v="10"/>
    <x v="4"/>
    <m/>
    <m/>
    <x v="2"/>
    <x v="2"/>
    <x v="16"/>
    <x v="19"/>
    <x v="15"/>
    <m/>
    <m/>
    <m/>
    <m/>
    <m/>
    <m/>
    <m/>
    <n v="0"/>
    <x v="3"/>
    <m/>
    <x v="0"/>
    <x v="1"/>
    <x v="6"/>
    <x v="0"/>
    <m/>
    <x v="3"/>
    <x v="0"/>
    <x v="0"/>
    <x v="0"/>
    <n v="0"/>
    <m/>
    <x v="21"/>
    <x v="2"/>
    <x v="10"/>
    <x v="10"/>
    <x v="13"/>
    <m/>
    <n v="0"/>
    <x v="0"/>
    <x v="0"/>
    <n v="14"/>
    <n v="0"/>
    <n v="0"/>
    <n v="0"/>
    <n v="0"/>
    <n v="-14"/>
    <d v="1899-12-30T00:00:00"/>
    <x v="0"/>
    <x v="0"/>
    <x v="0"/>
    <x v="0"/>
    <x v="0"/>
    <x v="0"/>
    <x v="1"/>
    <x v="1"/>
    <x v="1"/>
    <n v="0"/>
    <x v="1"/>
    <x v="16"/>
    <x v="10"/>
    <x v="0"/>
    <x v="6"/>
    <x v="0"/>
    <x v="0"/>
    <x v="3"/>
    <x v="1"/>
    <x v="0"/>
    <x v="1"/>
    <x v="2"/>
    <x v="3"/>
    <x v="1"/>
    <x v="6"/>
    <x v="0"/>
    <x v="23"/>
  </r>
  <r>
    <x v="0"/>
    <x v="87"/>
    <x v="0"/>
    <x v="0"/>
    <x v="7"/>
    <m/>
    <x v="1"/>
    <x v="20"/>
    <x v="20"/>
    <x v="5"/>
    <x v="10"/>
    <m/>
    <m/>
    <x v="0"/>
    <m/>
    <x v="3"/>
    <x v="87"/>
    <m/>
    <x v="2"/>
    <x v="9"/>
    <x v="14"/>
    <x v="9"/>
    <x v="0"/>
    <x v="10"/>
    <x v="4"/>
    <m/>
    <m/>
    <x v="2"/>
    <x v="2"/>
    <x v="16"/>
    <x v="19"/>
    <x v="15"/>
    <m/>
    <m/>
    <m/>
    <m/>
    <m/>
    <m/>
    <m/>
    <n v="0"/>
    <x v="3"/>
    <m/>
    <x v="0"/>
    <x v="1"/>
    <x v="6"/>
    <x v="0"/>
    <m/>
    <x v="3"/>
    <x v="0"/>
    <x v="0"/>
    <x v="0"/>
    <n v="0"/>
    <m/>
    <x v="21"/>
    <x v="2"/>
    <x v="10"/>
    <x v="10"/>
    <x v="13"/>
    <m/>
    <n v="0"/>
    <x v="0"/>
    <x v="0"/>
    <n v="14"/>
    <n v="0"/>
    <n v="0"/>
    <n v="0"/>
    <n v="0"/>
    <n v="-14"/>
    <d v="2016-05-20T00:00:00"/>
    <x v="0"/>
    <x v="0"/>
    <x v="0"/>
    <x v="0"/>
    <x v="0"/>
    <x v="0"/>
    <x v="24"/>
    <x v="1"/>
    <x v="1"/>
    <n v="0"/>
    <x v="1"/>
    <x v="1"/>
    <x v="2"/>
    <x v="0"/>
    <x v="6"/>
    <x v="0"/>
    <x v="0"/>
    <x v="3"/>
    <x v="1"/>
    <x v="0"/>
    <x v="1"/>
    <x v="2"/>
    <x v="3"/>
    <x v="1"/>
    <x v="6"/>
    <x v="0"/>
    <x v="24"/>
  </r>
  <r>
    <x v="0"/>
    <x v="87"/>
    <x v="0"/>
    <x v="0"/>
    <x v="7"/>
    <m/>
    <x v="1"/>
    <x v="20"/>
    <x v="20"/>
    <x v="5"/>
    <x v="10"/>
    <m/>
    <m/>
    <x v="0"/>
    <m/>
    <x v="3"/>
    <x v="87"/>
    <m/>
    <x v="2"/>
    <x v="9"/>
    <x v="14"/>
    <x v="9"/>
    <x v="0"/>
    <x v="10"/>
    <x v="4"/>
    <m/>
    <m/>
    <x v="2"/>
    <x v="2"/>
    <x v="16"/>
    <x v="19"/>
    <x v="15"/>
    <m/>
    <m/>
    <m/>
    <m/>
    <m/>
    <m/>
    <m/>
    <n v="0"/>
    <x v="3"/>
    <m/>
    <x v="0"/>
    <x v="1"/>
    <x v="6"/>
    <x v="0"/>
    <m/>
    <x v="3"/>
    <x v="0"/>
    <x v="0"/>
    <x v="0"/>
    <n v="0"/>
    <m/>
    <x v="21"/>
    <x v="2"/>
    <x v="10"/>
    <x v="10"/>
    <x v="13"/>
    <m/>
    <n v="0"/>
    <x v="0"/>
    <x v="0"/>
    <n v="30"/>
    <n v="0"/>
    <n v="0"/>
    <n v="0"/>
    <n v="0"/>
    <n v="-30"/>
    <d v="2016-05-20T00:00:00"/>
    <x v="0"/>
    <x v="0"/>
    <x v="0"/>
    <x v="0"/>
    <x v="0"/>
    <x v="0"/>
    <x v="24"/>
    <x v="1"/>
    <x v="1"/>
    <n v="0"/>
    <x v="1"/>
    <x v="17"/>
    <x v="16"/>
    <x v="0"/>
    <x v="6"/>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m/>
    <x v="21"/>
    <x v="2"/>
    <x v="10"/>
    <x v="10"/>
    <x v="13"/>
    <m/>
    <n v="0"/>
    <x v="0"/>
    <x v="0"/>
    <n v="20"/>
    <n v="0"/>
    <n v="0"/>
    <n v="0"/>
    <n v="0"/>
    <n v="-20"/>
    <d v="2016-05-20T00:00:00"/>
    <x v="0"/>
    <x v="0"/>
    <x v="0"/>
    <x v="0"/>
    <x v="0"/>
    <x v="0"/>
    <x v="24"/>
    <x v="1"/>
    <x v="1"/>
    <n v="0"/>
    <x v="1"/>
    <x v="1"/>
    <x v="2"/>
    <x v="0"/>
    <x v="1"/>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m/>
    <x v="21"/>
    <x v="2"/>
    <x v="10"/>
    <x v="10"/>
    <x v="13"/>
    <m/>
    <n v="0"/>
    <x v="0"/>
    <x v="0"/>
    <n v="30"/>
    <n v="0"/>
    <n v="0"/>
    <n v="0"/>
    <n v="0"/>
    <n v="-30"/>
    <d v="1899-12-30T00:00:00"/>
    <x v="0"/>
    <x v="0"/>
    <x v="0"/>
    <x v="0"/>
    <x v="0"/>
    <x v="0"/>
    <x v="1"/>
    <x v="1"/>
    <x v="1"/>
    <n v="0"/>
    <x v="1"/>
    <x v="1"/>
    <x v="2"/>
    <x v="0"/>
    <x v="1"/>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m/>
    <x v="21"/>
    <x v="2"/>
    <x v="10"/>
    <x v="10"/>
    <x v="13"/>
    <m/>
    <n v="0"/>
    <x v="0"/>
    <x v="0"/>
    <n v="4"/>
    <n v="0"/>
    <n v="0"/>
    <n v="0"/>
    <n v="0"/>
    <n v="-4"/>
    <d v="1899-12-30T00:00:00"/>
    <x v="0"/>
    <x v="0"/>
    <x v="0"/>
    <x v="0"/>
    <x v="0"/>
    <x v="0"/>
    <x v="1"/>
    <x v="1"/>
    <x v="1"/>
    <n v="0"/>
    <x v="1"/>
    <x v="1"/>
    <x v="2"/>
    <x v="0"/>
    <x v="6"/>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m/>
    <x v="21"/>
    <x v="2"/>
    <x v="10"/>
    <x v="10"/>
    <x v="13"/>
    <m/>
    <n v="0"/>
    <x v="0"/>
    <x v="0"/>
    <n v="5"/>
    <n v="0"/>
    <n v="0"/>
    <n v="0"/>
    <n v="0"/>
    <n v="-5"/>
    <d v="1899-12-30T00:00:00"/>
    <x v="0"/>
    <x v="0"/>
    <x v="0"/>
    <x v="0"/>
    <x v="0"/>
    <x v="0"/>
    <x v="1"/>
    <x v="1"/>
    <x v="1"/>
    <n v="0"/>
    <x v="1"/>
    <x v="1"/>
    <x v="2"/>
    <x v="0"/>
    <x v="6"/>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m/>
    <x v="21"/>
    <x v="2"/>
    <x v="10"/>
    <x v="10"/>
    <x v="13"/>
    <m/>
    <n v="0"/>
    <x v="0"/>
    <x v="0"/>
    <n v="2"/>
    <n v="0"/>
    <n v="0"/>
    <n v="0"/>
    <n v="0"/>
    <n v="-2"/>
    <d v="1899-12-30T00:00:00"/>
    <x v="0"/>
    <x v="0"/>
    <x v="0"/>
    <x v="0"/>
    <x v="0"/>
    <x v="0"/>
    <x v="1"/>
    <x v="1"/>
    <x v="1"/>
    <n v="0"/>
    <x v="1"/>
    <x v="1"/>
    <x v="2"/>
    <x v="0"/>
    <x v="6"/>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m/>
    <x v="21"/>
    <x v="2"/>
    <x v="10"/>
    <x v="10"/>
    <x v="13"/>
    <m/>
    <n v="0"/>
    <x v="0"/>
    <x v="0"/>
    <n v="250"/>
    <n v="0"/>
    <n v="0"/>
    <n v="0"/>
    <n v="0"/>
    <n v="-250"/>
    <d v="1899-12-30T00:00:00"/>
    <x v="0"/>
    <x v="0"/>
    <x v="0"/>
    <x v="0"/>
    <x v="0"/>
    <x v="0"/>
    <x v="1"/>
    <x v="1"/>
    <x v="1"/>
    <n v="0"/>
    <x v="1"/>
    <x v="1"/>
    <x v="2"/>
    <x v="0"/>
    <x v="6"/>
    <x v="0"/>
    <x v="0"/>
    <x v="3"/>
    <x v="1"/>
    <x v="0"/>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16"/>
    <n v="0"/>
    <n v="0"/>
    <n v="0"/>
    <n v="0"/>
    <n v="-216"/>
    <d v="1899-12-30T00:00:00"/>
    <x v="0"/>
    <x v="0"/>
    <x v="0"/>
    <x v="0"/>
    <x v="0"/>
    <x v="0"/>
    <x v="1"/>
    <x v="1"/>
    <x v="1"/>
    <n v="0"/>
    <x v="1"/>
    <x v="1"/>
    <x v="2"/>
    <x v="0"/>
    <x v="6"/>
    <x v="0"/>
    <x v="0"/>
    <x v="0"/>
    <x v="0"/>
    <x v="1"/>
    <x v="1"/>
    <x v="2"/>
    <x v="20"/>
    <x v="1"/>
    <x v="22"/>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
    <n v="0"/>
    <n v="0"/>
    <n v="0"/>
    <n v="0"/>
    <n v="-1"/>
    <d v="1899-12-30T00:00:00"/>
    <x v="0"/>
    <x v="0"/>
    <x v="0"/>
    <x v="0"/>
    <x v="0"/>
    <x v="0"/>
    <x v="1"/>
    <x v="1"/>
    <x v="1"/>
    <n v="0"/>
    <x v="1"/>
    <x v="1"/>
    <x v="2"/>
    <x v="0"/>
    <x v="3"/>
    <x v="0"/>
    <x v="0"/>
    <x v="0"/>
    <x v="0"/>
    <x v="1"/>
    <x v="1"/>
    <x v="2"/>
    <x v="20"/>
    <x v="1"/>
    <x v="22"/>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1"/>
    <x v="1"/>
    <x v="2"/>
    <x v="0"/>
    <x v="6"/>
    <x v="0"/>
    <x v="0"/>
    <x v="0"/>
    <x v="0"/>
    <x v="1"/>
    <x v="1"/>
    <x v="2"/>
    <x v="20"/>
    <x v="1"/>
    <x v="22"/>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1"/>
    <x v="1"/>
    <x v="2"/>
    <x v="0"/>
    <x v="3"/>
    <x v="0"/>
    <x v="0"/>
    <x v="0"/>
    <x v="0"/>
    <x v="1"/>
    <x v="1"/>
    <x v="2"/>
    <x v="20"/>
    <x v="1"/>
    <x v="22"/>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1"/>
    <x v="1"/>
    <x v="2"/>
    <x v="0"/>
    <x v="6"/>
    <x v="0"/>
    <x v="0"/>
    <x v="0"/>
    <x v="0"/>
    <x v="1"/>
    <x v="1"/>
    <x v="2"/>
    <x v="20"/>
    <x v="1"/>
    <x v="22"/>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0"/>
    <n v="0"/>
    <n v="0"/>
    <n v="0"/>
    <n v="0"/>
    <n v="-10"/>
    <d v="1899-12-30T00:00:00"/>
    <x v="0"/>
    <x v="0"/>
    <x v="0"/>
    <x v="0"/>
    <x v="0"/>
    <x v="0"/>
    <x v="1"/>
    <x v="1"/>
    <x v="1"/>
    <n v="0"/>
    <x v="1"/>
    <x v="1"/>
    <x v="2"/>
    <x v="0"/>
    <x v="3"/>
    <x v="0"/>
    <x v="0"/>
    <x v="0"/>
    <x v="0"/>
    <x v="1"/>
    <x v="1"/>
    <x v="2"/>
    <x v="20"/>
    <x v="1"/>
    <x v="22"/>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30"/>
    <n v="0"/>
    <n v="0"/>
    <n v="0"/>
    <n v="0"/>
    <n v="-30"/>
    <d v="2015-12-31T00:00:00"/>
    <x v="0"/>
    <x v="0"/>
    <x v="0"/>
    <x v="0"/>
    <x v="0"/>
    <x v="0"/>
    <x v="25"/>
    <x v="1"/>
    <x v="1"/>
    <n v="0"/>
    <x v="11"/>
    <x v="18"/>
    <x v="2"/>
    <x v="0"/>
    <x v="0"/>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32"/>
    <n v="0"/>
    <n v="0"/>
    <n v="0"/>
    <n v="0"/>
    <n v="-32"/>
    <d v="2015-12-31T00:00:00"/>
    <x v="0"/>
    <x v="0"/>
    <x v="0"/>
    <x v="0"/>
    <x v="0"/>
    <x v="0"/>
    <x v="25"/>
    <x v="1"/>
    <x v="1"/>
    <n v="0"/>
    <x v="12"/>
    <x v="19"/>
    <x v="2"/>
    <x v="0"/>
    <x v="1"/>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16"/>
    <n v="0"/>
    <n v="0"/>
    <n v="0"/>
    <n v="0"/>
    <n v="-16"/>
    <d v="2015-12-31T00:00:00"/>
    <x v="0"/>
    <x v="0"/>
    <x v="0"/>
    <x v="0"/>
    <x v="0"/>
    <x v="0"/>
    <x v="25"/>
    <x v="1"/>
    <x v="1"/>
    <n v="0"/>
    <x v="13"/>
    <x v="20"/>
    <x v="2"/>
    <x v="0"/>
    <x v="4"/>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16"/>
    <n v="0"/>
    <n v="0"/>
    <n v="0"/>
    <n v="0"/>
    <n v="-16"/>
    <d v="2015-12-31T00:00:00"/>
    <x v="0"/>
    <x v="0"/>
    <x v="0"/>
    <x v="0"/>
    <x v="0"/>
    <x v="0"/>
    <x v="25"/>
    <x v="1"/>
    <x v="1"/>
    <n v="0"/>
    <x v="14"/>
    <x v="21"/>
    <x v="2"/>
    <x v="0"/>
    <x v="4"/>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3"/>
    <n v="0"/>
    <n v="0"/>
    <n v="0"/>
    <n v="0"/>
    <n v="-3"/>
    <d v="1899-12-30T00:00:00"/>
    <x v="0"/>
    <x v="0"/>
    <x v="0"/>
    <x v="0"/>
    <x v="0"/>
    <x v="0"/>
    <x v="1"/>
    <x v="1"/>
    <x v="1"/>
    <n v="0"/>
    <x v="15"/>
    <x v="22"/>
    <x v="2"/>
    <x v="0"/>
    <x v="7"/>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0"/>
    <n v="0"/>
    <n v="0"/>
    <n v="0"/>
    <n v="0"/>
    <n v="0"/>
    <d v="1899-12-30T00:00:00"/>
    <x v="0"/>
    <x v="0"/>
    <x v="0"/>
    <x v="0"/>
    <x v="0"/>
    <x v="0"/>
    <x v="1"/>
    <x v="1"/>
    <x v="1"/>
    <n v="0"/>
    <x v="16"/>
    <x v="23"/>
    <x v="2"/>
    <x v="0"/>
    <x v="8"/>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6"/>
    <n v="0"/>
    <n v="0"/>
    <n v="0"/>
    <n v="0"/>
    <n v="-6"/>
    <d v="1899-12-30T00:00:00"/>
    <x v="0"/>
    <x v="0"/>
    <x v="0"/>
    <x v="0"/>
    <x v="0"/>
    <x v="0"/>
    <x v="1"/>
    <x v="1"/>
    <x v="1"/>
    <n v="0"/>
    <x v="17"/>
    <x v="24"/>
    <x v="2"/>
    <x v="0"/>
    <x v="11"/>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2"/>
    <n v="0"/>
    <n v="0"/>
    <n v="0"/>
    <n v="0"/>
    <n v="-2"/>
    <d v="1899-12-30T00:00:00"/>
    <x v="0"/>
    <x v="0"/>
    <x v="0"/>
    <x v="0"/>
    <x v="0"/>
    <x v="0"/>
    <x v="1"/>
    <x v="1"/>
    <x v="1"/>
    <n v="0"/>
    <x v="18"/>
    <x v="25"/>
    <x v="2"/>
    <x v="0"/>
    <x v="10"/>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6"/>
    <n v="0"/>
    <n v="0"/>
    <n v="0"/>
    <n v="0"/>
    <n v="-6"/>
    <d v="1899-12-30T00:00:00"/>
    <x v="0"/>
    <x v="0"/>
    <x v="0"/>
    <x v="0"/>
    <x v="0"/>
    <x v="0"/>
    <x v="1"/>
    <x v="1"/>
    <x v="1"/>
    <n v="0"/>
    <x v="1"/>
    <x v="1"/>
    <x v="2"/>
    <x v="0"/>
    <x v="9"/>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8"/>
    <n v="0"/>
    <n v="0"/>
    <n v="0"/>
    <n v="0"/>
    <n v="-8"/>
    <d v="1899-12-30T00:00:00"/>
    <x v="0"/>
    <x v="0"/>
    <x v="0"/>
    <x v="0"/>
    <x v="0"/>
    <x v="0"/>
    <x v="1"/>
    <x v="1"/>
    <x v="1"/>
    <n v="0"/>
    <x v="11"/>
    <x v="18"/>
    <x v="2"/>
    <x v="0"/>
    <x v="0"/>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1"/>
    <m/>
    <n v="0"/>
    <x v="0"/>
    <x v="0"/>
    <n v="4"/>
    <n v="0"/>
    <n v="0"/>
    <n v="0"/>
    <n v="0"/>
    <n v="0"/>
    <d v="1899-12-30T00:00:00"/>
    <x v="0"/>
    <x v="0"/>
    <x v="0"/>
    <x v="0"/>
    <x v="0"/>
    <x v="0"/>
    <x v="1"/>
    <x v="1"/>
    <x v="1"/>
    <n v="0"/>
    <x v="12"/>
    <x v="19"/>
    <x v="2"/>
    <x v="0"/>
    <x v="1"/>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0"/>
    <n v="0"/>
    <n v="0"/>
    <n v="0"/>
    <n v="0"/>
    <n v="0"/>
    <d v="1899-12-30T00:00:00"/>
    <x v="0"/>
    <x v="0"/>
    <x v="0"/>
    <x v="0"/>
    <x v="0"/>
    <x v="0"/>
    <x v="1"/>
    <x v="1"/>
    <x v="1"/>
    <n v="0"/>
    <x v="13"/>
    <x v="20"/>
    <x v="2"/>
    <x v="0"/>
    <x v="4"/>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5"/>
    <n v="0"/>
    <n v="0"/>
    <n v="0"/>
    <n v="0"/>
    <n v="-5"/>
    <d v="1899-12-30T00:00:00"/>
    <x v="0"/>
    <x v="0"/>
    <x v="0"/>
    <x v="0"/>
    <x v="0"/>
    <x v="0"/>
    <x v="1"/>
    <x v="1"/>
    <x v="1"/>
    <n v="0"/>
    <x v="14"/>
    <x v="21"/>
    <x v="2"/>
    <x v="0"/>
    <x v="4"/>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5"/>
    <n v="0"/>
    <n v="0"/>
    <n v="0"/>
    <n v="0"/>
    <n v="-5"/>
    <d v="1899-12-30T00:00:00"/>
    <x v="0"/>
    <x v="0"/>
    <x v="0"/>
    <x v="0"/>
    <x v="0"/>
    <x v="0"/>
    <x v="1"/>
    <x v="1"/>
    <x v="1"/>
    <n v="0"/>
    <x v="15"/>
    <x v="22"/>
    <x v="2"/>
    <x v="0"/>
    <x v="7"/>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5"/>
    <n v="0"/>
    <n v="0"/>
    <n v="0"/>
    <n v="0"/>
    <n v="-5"/>
    <d v="1899-12-30T00:00:00"/>
    <x v="0"/>
    <x v="0"/>
    <x v="0"/>
    <x v="0"/>
    <x v="0"/>
    <x v="0"/>
    <x v="1"/>
    <x v="1"/>
    <x v="1"/>
    <n v="0"/>
    <x v="16"/>
    <x v="23"/>
    <x v="2"/>
    <x v="0"/>
    <x v="8"/>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4"/>
    <n v="0"/>
    <n v="0"/>
    <n v="0"/>
    <n v="0"/>
    <n v="-4"/>
    <d v="1899-12-30T00:00:00"/>
    <x v="0"/>
    <x v="0"/>
    <x v="0"/>
    <x v="0"/>
    <x v="0"/>
    <x v="0"/>
    <x v="1"/>
    <x v="1"/>
    <x v="1"/>
    <n v="0"/>
    <x v="17"/>
    <x v="24"/>
    <x v="2"/>
    <x v="0"/>
    <x v="11"/>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6"/>
    <n v="0"/>
    <n v="0"/>
    <n v="0"/>
    <n v="0"/>
    <n v="-6"/>
    <d v="1899-12-30T00:00:00"/>
    <x v="0"/>
    <x v="0"/>
    <x v="0"/>
    <x v="0"/>
    <x v="0"/>
    <x v="0"/>
    <x v="1"/>
    <x v="1"/>
    <x v="1"/>
    <n v="0"/>
    <x v="18"/>
    <x v="25"/>
    <x v="2"/>
    <x v="0"/>
    <x v="10"/>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8"/>
    <x v="13"/>
    <m/>
    <n v="0"/>
    <x v="0"/>
    <x v="0"/>
    <n v="0"/>
    <n v="0"/>
    <n v="0"/>
    <n v="0"/>
    <n v="0"/>
    <n v="0"/>
    <d v="1899-12-30T00:00:00"/>
    <x v="0"/>
    <x v="0"/>
    <x v="0"/>
    <x v="0"/>
    <x v="0"/>
    <x v="0"/>
    <x v="1"/>
    <x v="1"/>
    <x v="1"/>
    <n v="0"/>
    <x v="1"/>
    <x v="1"/>
    <x v="2"/>
    <x v="0"/>
    <x v="9"/>
    <x v="0"/>
    <x v="0"/>
    <x v="0"/>
    <x v="0"/>
    <x v="0"/>
    <x v="1"/>
    <x v="11"/>
    <x v="21"/>
    <x v="1"/>
    <x v="23"/>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2"/>
    <x v="1"/>
    <x v="24"/>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4"/>
    <n v="0"/>
    <n v="0"/>
    <n v="0"/>
    <n v="0"/>
    <n v="-4"/>
    <d v="1899-12-30T00:00:00"/>
    <x v="0"/>
    <x v="0"/>
    <x v="0"/>
    <x v="0"/>
    <x v="0"/>
    <x v="0"/>
    <x v="1"/>
    <x v="1"/>
    <x v="1"/>
    <n v="0"/>
    <x v="1"/>
    <x v="1"/>
    <x v="2"/>
    <x v="0"/>
    <x v="6"/>
    <x v="0"/>
    <x v="0"/>
    <x v="0"/>
    <x v="0"/>
    <x v="0"/>
    <x v="1"/>
    <x v="2"/>
    <x v="22"/>
    <x v="1"/>
    <x v="24"/>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4"/>
    <n v="0"/>
    <n v="0"/>
    <n v="0"/>
    <n v="0"/>
    <n v="-4"/>
    <d v="1899-12-30T00:00:00"/>
    <x v="0"/>
    <x v="0"/>
    <x v="0"/>
    <x v="0"/>
    <x v="0"/>
    <x v="0"/>
    <x v="1"/>
    <x v="1"/>
    <x v="1"/>
    <n v="0"/>
    <x v="1"/>
    <x v="1"/>
    <x v="2"/>
    <x v="0"/>
    <x v="6"/>
    <x v="0"/>
    <x v="0"/>
    <x v="2"/>
    <x v="0"/>
    <x v="1"/>
    <x v="1"/>
    <x v="12"/>
    <x v="23"/>
    <x v="1"/>
    <x v="25"/>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2"/>
    <n v="0"/>
    <n v="0"/>
    <n v="0"/>
    <n v="0"/>
    <n v="-12"/>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4"/>
    <n v="0"/>
    <n v="0"/>
    <n v="0"/>
    <n v="0"/>
    <n v="-4"/>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50"/>
    <n v="0"/>
    <n v="0"/>
    <n v="0"/>
    <n v="0"/>
    <n v="-50"/>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11"/>
    <n v="0"/>
    <n v="0"/>
    <n v="0"/>
    <n v="0"/>
    <n v="-11"/>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4"/>
    <x v="1"/>
    <x v="2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1"/>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8"/>
    <n v="0"/>
    <n v="0"/>
    <n v="0"/>
    <n v="0"/>
    <n v="-8"/>
    <d v="1899-12-30T00:00:00"/>
    <x v="0"/>
    <x v="0"/>
    <x v="0"/>
    <x v="0"/>
    <x v="0"/>
    <x v="0"/>
    <x v="1"/>
    <x v="1"/>
    <x v="1"/>
    <n v="0"/>
    <x v="1"/>
    <x v="1"/>
    <x v="2"/>
    <x v="0"/>
    <x v="6"/>
    <x v="0"/>
    <x v="0"/>
    <x v="0"/>
    <x v="0"/>
    <x v="1"/>
    <x v="1"/>
    <x v="2"/>
    <x v="3"/>
    <x v="1"/>
    <x v="6"/>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1"/>
    <x v="1"/>
    <x v="2"/>
    <x v="0"/>
    <x v="6"/>
    <x v="0"/>
    <x v="0"/>
    <x v="2"/>
    <x v="0"/>
    <x v="1"/>
    <x v="1"/>
    <x v="2"/>
    <x v="25"/>
    <x v="5"/>
    <x v="27"/>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6"/>
    <x v="1"/>
    <x v="28"/>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6"/>
    <x v="1"/>
    <x v="28"/>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0"/>
    <n v="0"/>
    <n v="0"/>
    <n v="0"/>
    <n v="0"/>
    <n v="0"/>
    <d v="1899-12-30T00:00:00"/>
    <x v="0"/>
    <x v="0"/>
    <x v="0"/>
    <x v="0"/>
    <x v="0"/>
    <x v="0"/>
    <x v="1"/>
    <x v="1"/>
    <x v="1"/>
    <n v="0"/>
    <x v="1"/>
    <x v="1"/>
    <x v="2"/>
    <x v="0"/>
    <x v="6"/>
    <x v="0"/>
    <x v="0"/>
    <x v="0"/>
    <x v="0"/>
    <x v="0"/>
    <x v="1"/>
    <x v="2"/>
    <x v="26"/>
    <x v="1"/>
    <x v="28"/>
    <x v="0"/>
    <x v="0"/>
  </r>
  <r>
    <x v="0"/>
    <x v="87"/>
    <x v="0"/>
    <x v="0"/>
    <x v="7"/>
    <m/>
    <x v="1"/>
    <x v="20"/>
    <x v="20"/>
    <x v="5"/>
    <x v="10"/>
    <m/>
    <m/>
    <x v="0"/>
    <m/>
    <x v="3"/>
    <x v="87"/>
    <m/>
    <x v="2"/>
    <x v="9"/>
    <x v="14"/>
    <x v="9"/>
    <x v="0"/>
    <x v="10"/>
    <x v="4"/>
    <m/>
    <m/>
    <x v="2"/>
    <x v="2"/>
    <x v="16"/>
    <x v="19"/>
    <x v="15"/>
    <m/>
    <m/>
    <m/>
    <m/>
    <m/>
    <m/>
    <m/>
    <n v="0"/>
    <x v="3"/>
    <m/>
    <x v="0"/>
    <x v="1"/>
    <x v="6"/>
    <x v="0"/>
    <m/>
    <x v="3"/>
    <x v="0"/>
    <x v="0"/>
    <x v="0"/>
    <n v="0"/>
    <n v="0"/>
    <x v="21"/>
    <x v="2"/>
    <x v="10"/>
    <x v="10"/>
    <x v="13"/>
    <m/>
    <n v="0"/>
    <x v="0"/>
    <x v="0"/>
    <n v="2"/>
    <n v="0"/>
    <n v="0"/>
    <n v="0"/>
    <n v="0"/>
    <n v="-2"/>
    <d v="1899-12-30T00:00:00"/>
    <x v="0"/>
    <x v="0"/>
    <x v="0"/>
    <x v="0"/>
    <x v="0"/>
    <x v="0"/>
    <x v="1"/>
    <x v="1"/>
    <x v="1"/>
    <n v="0"/>
    <x v="1"/>
    <x v="1"/>
    <x v="2"/>
    <x v="0"/>
    <x v="6"/>
    <x v="0"/>
    <x v="0"/>
    <x v="0"/>
    <x v="0"/>
    <x v="0"/>
    <x v="1"/>
    <x v="2"/>
    <x v="26"/>
    <x v="1"/>
    <x v="28"/>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7C6B80-3FFF-4F63-A6C2-431616636C9B}" name="TablaDinámica2" cacheId="255"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984">
        <item m="1" x="88"/>
        <item m="1" x="835"/>
        <item m="1" x="653"/>
        <item m="1" x="625"/>
        <item m="1" x="545"/>
        <item m="1" x="531"/>
        <item m="1" x="518"/>
        <item m="1" x="953"/>
        <item m="1" x="472"/>
        <item m="1" x="688"/>
        <item m="1" x="938"/>
        <item m="1" x="612"/>
        <item m="1" x="852"/>
        <item m="1" x="363"/>
        <item m="1" x="598"/>
        <item m="1" x="680"/>
        <item m="1" x="805"/>
        <item m="1" x="212"/>
        <item m="1" x="449"/>
        <item m="1" x="663"/>
        <item m="1" x="787"/>
        <item m="1" x="918"/>
        <item m="1" x="117"/>
        <item m="1" x="199"/>
        <item m="1" x="431"/>
        <item m="1" x="770"/>
        <item m="1" x="899"/>
        <item m="1" x="106"/>
        <item m="1" x="283"/>
        <item m="1" x="412"/>
        <item m="1" x="532"/>
        <item m="1" x="633"/>
        <item m="1" x="751"/>
        <item m="1" x="880"/>
        <item m="1" x="95"/>
        <item m="1" x="519"/>
        <item m="1" x="619"/>
        <item m="1" x="735"/>
        <item m="1" x="863"/>
        <item m="1" x="978"/>
        <item m="1" x="166"/>
        <item m="1" x="255"/>
        <item m="1" x="373"/>
        <item m="1" x="504"/>
        <item m="1" x="605"/>
        <item m="1" x="717"/>
        <item m="1" x="843"/>
        <item m="1" x="966"/>
        <item m="1" x="154"/>
        <item m="1" x="354"/>
        <item m="1" x="579"/>
        <item m="1" x="131"/>
        <item m="1" x="218"/>
        <item m="1" x="318"/>
        <item m="1" x="386"/>
        <item m="1" x="566"/>
        <item m="1" x="672"/>
        <item m="1" x="729"/>
        <item m="1" x="794"/>
        <item m="1" x="856"/>
        <item m="1" x="367"/>
        <item m="1" x="439"/>
        <item m="1" x="499"/>
        <item m="1" x="552"/>
        <item m="1" x="602"/>
        <item m="1" x="656"/>
        <item m="1" x="714"/>
        <item m="1" x="777"/>
        <item m="1" x="838"/>
        <item m="1" x="907"/>
        <item m="1" x="109"/>
        <item m="1" x="150"/>
        <item m="1" x="192"/>
        <item m="1" x="239"/>
        <item m="1" x="288"/>
        <item m="1" x="348"/>
        <item m="1" x="420"/>
        <item m="1" x="484"/>
        <item m="1" x="538"/>
        <item m="1" x="588"/>
        <item m="1" x="642"/>
        <item m="1" x="699"/>
        <item m="1" x="759"/>
        <item m="1" x="823"/>
        <item m="1" x="888"/>
        <item m="1" x="949"/>
        <item m="1" x="99"/>
        <item m="1" x="139"/>
        <item m="1" x="181"/>
        <item m="1" x="227"/>
        <item m="1" x="274"/>
        <item m="1" x="331"/>
        <item m="1" x="402"/>
        <item m="1" x="469"/>
        <item m="1" x="525"/>
        <item m="1" x="576"/>
        <item m="1" x="627"/>
        <item m="1" x="684"/>
        <item m="1" x="743"/>
        <item m="1" x="808"/>
        <item m="1" x="871"/>
        <item m="1" x="935"/>
        <item m="1" x="982"/>
        <item m="1" x="128"/>
        <item m="1" x="171"/>
        <item m="1" x="214"/>
        <item m="1" x="262"/>
        <item m="1" x="315"/>
        <item m="1" x="383"/>
        <item m="1" x="453"/>
        <item m="1" x="511"/>
        <item m="1" x="563"/>
        <item m="1" x="614"/>
        <item m="1" x="667"/>
        <item m="1" x="726"/>
        <item m="1" x="791"/>
        <item m="1" x="853"/>
        <item m="1" x="921"/>
        <item m="1" x="971"/>
        <item m="1" x="119"/>
        <item m="1" x="161"/>
        <item m="1" x="202"/>
        <item m="1" x="250"/>
        <item m="1" x="301"/>
        <item m="1" x="364"/>
        <item m="1" x="435"/>
        <item m="1" x="496"/>
        <item m="1" x="549"/>
        <item m="1" x="599"/>
        <item m="1" x="651"/>
        <item m="1" x="711"/>
        <item m="1" x="774"/>
        <item m="1" x="836"/>
        <item m="1" x="903"/>
        <item m="1" x="959"/>
        <item m="1" x="108"/>
        <item m="1" x="149"/>
        <item m="1" x="190"/>
        <item m="1" x="238"/>
        <item m="1" x="287"/>
        <item m="1" x="347"/>
        <item m="1" x="417"/>
        <item m="1" x="482"/>
        <item m="1" x="536"/>
        <item m="1" x="587"/>
        <item m="1" x="637"/>
        <item m="1" x="697"/>
        <item m="1" x="757"/>
        <item m="1" x="822"/>
        <item m="1" x="886"/>
        <item m="1" x="948"/>
        <item m="1" x="98"/>
        <item m="1" x="138"/>
        <item m="1" x="179"/>
        <item m="1" x="226"/>
        <item m="1" x="273"/>
        <item m="1" x="330"/>
        <item m="1" x="399"/>
        <item m="1" x="468"/>
        <item m="1" x="523"/>
        <item m="1" x="574"/>
        <item m="1" x="623"/>
        <item m="1" x="682"/>
        <item m="1" x="741"/>
        <item m="1" x="807"/>
        <item m="1" x="869"/>
        <item m="1" x="934"/>
        <item m="1" x="981"/>
        <item m="1" x="127"/>
        <item m="1" x="147"/>
        <item m="1" x="169"/>
        <item m="1" x="189"/>
        <item m="1" x="213"/>
        <item m="1" x="237"/>
        <item m="1" x="635"/>
        <item m="1" x="695"/>
        <item m="1" x="724"/>
        <item x="87"/>
        <item m="1" x="335"/>
        <item m="1" x="611"/>
        <item m="1" x="116"/>
        <item m="1" x="105"/>
        <item m="1" x="965"/>
        <item m="1" x="597"/>
        <item m="1" x="639"/>
        <item m="1" x="437"/>
        <item m="1" x="137"/>
        <item m="1" x="732"/>
        <item m="1" x="804"/>
        <item m="1" x="393"/>
        <item m="1" x="923"/>
        <item m="1" x="261"/>
        <item m="1" x="286"/>
        <item m="1" x="313"/>
        <item m="1" x="344"/>
        <item m="1" x="379"/>
        <item m="1" x="415"/>
        <item m="1" x="450"/>
        <item m="1" x="479"/>
        <item m="1" x="508"/>
        <item m="1" x="534"/>
        <item m="1" x="560"/>
        <item m="1" x="584"/>
        <item m="1" x="609"/>
        <item m="1" x="664"/>
        <item m="1" x="755"/>
        <item m="1" x="788"/>
        <item m="1" x="820"/>
        <item m="1" x="850"/>
        <item m="1" x="884"/>
        <item m="1" x="919"/>
        <item m="1" x="946"/>
        <item m="1" x="970"/>
        <item m="1" x="97"/>
        <item m="1" x="118"/>
        <item m="1" x="136"/>
        <item m="1" x="158"/>
        <item m="1" x="178"/>
        <item m="1" x="201"/>
        <item m="1" x="225"/>
        <item m="1" x="249"/>
        <item m="1" x="272"/>
        <item m="1" x="300"/>
        <item m="1" x="327"/>
        <item m="1" x="361"/>
        <item m="1" x="397"/>
        <item m="1" x="433"/>
        <item m="1" x="464"/>
        <item m="1" x="298"/>
        <item m="1" x="493"/>
        <item m="1" x="521"/>
        <item m="1" x="547"/>
        <item m="1" x="571"/>
        <item m="1" x="595"/>
        <item m="1" x="621"/>
        <item m="1" x="649"/>
        <item m="1" x="678"/>
        <item m="1" x="708"/>
        <item m="1" x="738"/>
        <item m="1" x="771"/>
        <item m="1" x="802"/>
        <item m="1" x="546"/>
        <item m="1" x="329"/>
        <item m="1" x="833"/>
        <item m="1" x="866"/>
        <item m="1" x="900"/>
        <item m="1" x="931"/>
        <item m="1" x="958"/>
        <item m="1" x="980"/>
        <item m="1" x="107"/>
        <item m="1" x="125"/>
        <item m="1" x="146"/>
        <item m="1" x="168"/>
        <item m="1" x="187"/>
        <item m="1" x="210"/>
        <item m="1" x="235"/>
        <item m="1" x="259"/>
        <item m="1" x="284"/>
        <item m="1" x="311"/>
        <item m="1" x="342"/>
        <item m="1" x="377"/>
        <item m="1" x="413"/>
        <item m="1" x="447"/>
        <item m="1" x="478"/>
        <item m="1" x="507"/>
        <item m="1" x="533"/>
        <item m="1" x="557"/>
        <item m="1" x="583"/>
        <item m="1" x="608"/>
        <item m="1" x="634"/>
        <item m="1" x="661"/>
        <item m="1" x="693"/>
        <item m="1" x="722"/>
        <item m="1" x="753"/>
        <item m="1" x="785"/>
        <item m="1" x="818"/>
        <item m="1" x="848"/>
        <item m="1" x="882"/>
        <item m="1" x="916"/>
        <item m="1" x="945"/>
        <item m="1" x="969"/>
        <item m="1" x="96"/>
        <item m="1" x="115"/>
        <item m="1" x="159"/>
        <item m="1" x="170"/>
        <item m="1" x="466"/>
        <item m="1" x="135"/>
        <item m="1" x="157"/>
        <item m="1" x="177"/>
        <item m="1" x="198"/>
        <item m="1" x="222"/>
        <item m="1" x="246"/>
        <item m="1" x="269"/>
        <item m="1" x="296"/>
        <item m="1" x="324"/>
        <item m="1" x="358"/>
        <item m="1" x="394"/>
        <item m="1" x="429"/>
        <item m="1" x="462"/>
        <item m="1" x="492"/>
        <item m="1" x="520"/>
        <item m="1" x="544"/>
        <item m="1" x="570"/>
        <item m="1" x="594"/>
        <item m="1" x="620"/>
        <item m="1" x="648"/>
        <item m="1" x="676"/>
        <item m="1" x="706"/>
        <item m="1" x="736"/>
        <item m="1" x="767"/>
        <item m="1" x="801"/>
        <item m="1" x="831"/>
        <item m="1" x="864"/>
        <item m="1" x="897"/>
        <item m="1" x="929"/>
        <item m="1" x="957"/>
        <item m="1" x="979"/>
        <item m="1" x="104"/>
        <item m="1" x="124"/>
        <item m="1" x="145"/>
        <item m="1" x="167"/>
        <item m="1" x="186"/>
        <item m="1" x="209"/>
        <item m="1" x="233"/>
        <item m="1" x="257"/>
        <item m="1" x="281"/>
        <item m="1" x="309"/>
        <item m="1" x="340"/>
        <item m="1" x="375"/>
        <item m="1" x="410"/>
        <item m="1" x="445"/>
        <item m="1" x="477"/>
        <item m="1" x="506"/>
        <item m="1" x="530"/>
        <item m="1" x="556"/>
        <item m="1" x="582"/>
        <item m="1" x="607"/>
        <item m="1" x="632"/>
        <item m="1" x="660"/>
        <item m="1" x="691"/>
        <item m="1" x="719"/>
        <item m="1" x="749"/>
        <item m="1" x="782"/>
        <item m="1" x="815"/>
        <item m="1" x="845"/>
        <item m="1" x="878"/>
        <item m="1" x="913"/>
        <item m="1" x="943"/>
        <item m="1" x="967"/>
        <item m="1" x="92"/>
        <item m="1" x="113"/>
        <item m="1" x="133"/>
        <item m="1" x="155"/>
        <item m="1" x="175"/>
        <item m="1" x="230"/>
        <item m="1" x="196"/>
        <item m="1" x="220"/>
        <item m="1" x="243"/>
        <item m="1" x="266"/>
        <item m="1" x="293"/>
        <item m="1" x="322"/>
        <item m="1" x="355"/>
        <item m="1" x="390"/>
        <item m="1" x="426"/>
        <item m="1" x="459"/>
        <item m="1" x="490"/>
        <item m="1" x="516"/>
        <item m="1" x="542"/>
        <item m="1" x="568"/>
        <item m="1" x="592"/>
        <item m="1" x="618"/>
        <item m="1" x="646"/>
        <item m="1" x="674"/>
        <item m="1" x="704"/>
        <item m="1" x="731"/>
        <item m="1" x="764"/>
        <item m="1" x="798"/>
        <item m="1" x="828"/>
        <item m="1" x="860"/>
        <item m="1" x="894"/>
        <item m="1" x="927"/>
        <item m="1" x="955"/>
        <item m="1" x="975"/>
        <item m="1" x="102"/>
        <item m="1" x="122"/>
        <item m="1" x="143"/>
        <item m="1" x="164"/>
        <item m="1" x="184"/>
        <item m="1" x="207"/>
        <item m="1" x="231"/>
        <item m="1" x="253"/>
        <item m="1" x="277"/>
        <item m="1" x="305"/>
        <item m="1" x="336"/>
        <item m="1" x="370"/>
        <item m="1" x="406"/>
        <item m="1" x="441"/>
        <item m="1" x="473"/>
        <item m="1" x="501"/>
        <item m="1" x="528"/>
        <item m="1" x="554"/>
        <item m="1" x="580"/>
        <item m="1" x="604"/>
        <item m="1" x="630"/>
        <item m="1" x="658"/>
        <item m="1" x="689"/>
        <item m="1" x="716"/>
        <item m="1" x="746"/>
        <item m="1" x="779"/>
        <item m="1" x="812"/>
        <item m="1" x="841"/>
        <item m="1" x="875"/>
        <item m="1" x="910"/>
        <item m="1" x="940"/>
        <item m="1" x="963"/>
        <item m="1" x="91"/>
        <item m="1" x="112"/>
        <item m="1" x="132"/>
        <item m="1" x="153"/>
        <item m="1" x="174"/>
        <item m="1" x="195"/>
        <item m="1" x="219"/>
        <item m="1" x="242"/>
        <item m="1" x="265"/>
        <item m="1" x="291"/>
        <item m="1" x="320"/>
        <item m="1" x="352"/>
        <item m="1" x="388"/>
        <item m="1" x="424"/>
        <item m="1" x="457"/>
        <item m="1" x="487"/>
        <item m="1" x="514"/>
        <item m="1" x="541"/>
        <item m="1" x="567"/>
        <item m="1" x="591"/>
        <item m="1" x="617"/>
        <item m="1" x="645"/>
        <item m="1" x="673"/>
        <item m="1" x="702"/>
        <item m="1" x="730"/>
        <item m="1" x="762"/>
        <item m="1" x="795"/>
        <item m="1" x="826"/>
        <item m="1" x="857"/>
        <item m="1" x="891"/>
        <item m="1" x="925"/>
        <item m="1" x="939"/>
        <item m="1" x="952"/>
        <item m="1" x="961"/>
        <item m="1" x="973"/>
        <item m="1" x="90"/>
        <item m="1" x="101"/>
        <item m="1" x="111"/>
        <item m="1" x="121"/>
        <item m="1" x="130"/>
        <item m="1" x="586"/>
        <item m="1" x="141"/>
        <item m="1" x="152"/>
        <item m="1" x="163"/>
        <item m="1" x="173"/>
        <item m="1" x="183"/>
        <item m="1" x="194"/>
        <item m="1" x="206"/>
        <item m="1" x="217"/>
        <item m="1" x="229"/>
        <item m="1" x="241"/>
        <item m="1" x="252"/>
        <item m="1" x="264"/>
        <item m="1" x="276"/>
        <item m="1" x="290"/>
        <item m="1" x="303"/>
        <item m="1" x="317"/>
        <item m="1" x="333"/>
        <item m="1" x="350"/>
        <item m="1" x="368"/>
        <item m="1" x="385"/>
        <item m="1" x="404"/>
        <item m="1" x="422"/>
        <item m="1" x="440"/>
        <item m="1" x="456"/>
        <item m="1" x="471"/>
        <item m="1" x="486"/>
        <item m="1" x="500"/>
        <item m="1" x="513"/>
        <item m="1" x="527"/>
        <item m="1" x="540"/>
        <item m="1" x="553"/>
        <item m="1" x="565"/>
        <item m="1" x="578"/>
        <item m="1" x="590"/>
        <item m="1" x="603"/>
        <item m="1" x="616"/>
        <item m="1" x="629"/>
        <item m="1" x="644"/>
        <item m="1" x="657"/>
        <item m="1" x="671"/>
        <item m="1" x="686"/>
        <item m="1" x="701"/>
        <item m="1" x="715"/>
        <item m="1" x="728"/>
        <item m="1" x="745"/>
        <item m="1" x="761"/>
        <item m="1" x="778"/>
        <item m="1" x="793"/>
        <item m="1" x="810"/>
        <item m="1" x="825"/>
        <item m="1" x="839"/>
        <item m="1" x="855"/>
        <item m="1" x="670"/>
        <item m="1" x="559"/>
        <item m="1" x="909"/>
        <item m="1" x="873"/>
        <item m="1" x="890"/>
        <item m="1" x="908"/>
        <item m="1" x="924"/>
        <item m="1" x="937"/>
        <item m="1" x="951"/>
        <item m="1" x="960"/>
        <item m="1" x="972"/>
        <item m="1" x="89"/>
        <item m="1" x="100"/>
        <item m="1" x="110"/>
        <item m="1" x="120"/>
        <item m="1" x="129"/>
        <item m="1" x="140"/>
        <item m="1" x="151"/>
        <item m="1" x="162"/>
        <item m="1" x="172"/>
        <item m="1" x="182"/>
        <item m="1" x="768"/>
        <item m="1" x="687"/>
        <item m="1" x="205"/>
        <item m="1" x="193"/>
        <item m="1" x="204"/>
        <item m="1" x="215"/>
        <item m="1" x="228"/>
        <item m="1" x="240"/>
        <item m="1" x="251"/>
        <item m="1" x="263"/>
        <item m="1" x="275"/>
        <item m="1" x="289"/>
        <item m="1" x="302"/>
        <item m="1" x="316"/>
        <item m="1" x="332"/>
        <item m="1" x="349"/>
        <item m="1" x="366"/>
        <item m="1" x="384"/>
        <item m="1" x="403"/>
        <item m="1" x="421"/>
        <item m="1" x="438"/>
        <item m="1" x="454"/>
        <item m="1" x="470"/>
        <item m="1" x="485"/>
        <item m="1" x="498"/>
        <item m="1" x="512"/>
        <item m="1" x="526"/>
        <item m="1" x="539"/>
        <item m="1" x="551"/>
        <item m="1" x="564"/>
        <item m="1" x="577"/>
        <item m="1" x="589"/>
        <item m="1" x="601"/>
        <item m="1" x="615"/>
        <item m="1" x="628"/>
        <item m="1" x="643"/>
        <item m="1" x="655"/>
        <item m="1" x="148"/>
        <item m="1" x="455"/>
        <item m="1" x="668"/>
        <item m="1" x="685"/>
        <item m="1" x="700"/>
        <item m="1" x="713"/>
        <item m="1" x="727"/>
        <item m="1" x="744"/>
        <item m="1" x="760"/>
        <item m="1" x="776"/>
        <item m="1" x="792"/>
        <item m="1" x="809"/>
        <item m="1" x="824"/>
        <item m="1" x="837"/>
        <item m="1" x="142"/>
        <item m="1" x="905"/>
        <item m="1" x="976"/>
        <item m="1" x="887"/>
        <item m="1" x="160"/>
        <item m="1" x="503"/>
        <item m="1" x="904"/>
        <item m="1" x="669"/>
        <item m="1" x="572"/>
        <item m="1" x="203"/>
        <item m="1" x="870"/>
        <item m="1" x="962"/>
        <item m="1" x="703"/>
        <item m="1" x="216"/>
        <item m="1" x="419"/>
        <item m="1" x="401"/>
        <item m="1" x="94"/>
        <item m="1" x="558"/>
        <item m="1" x="346"/>
        <item m="1" x="950"/>
        <item m="1" x="854"/>
        <item m="1" x="872"/>
        <item m="1" x="906"/>
        <item m="1" x="922"/>
        <item m="1" x="936"/>
        <item m="1" x="365"/>
        <item m="1" x="382"/>
        <item m="1" x="400"/>
        <item m="1" x="436"/>
        <item m="1" x="452"/>
        <item m="1" x="889"/>
        <item m="1" x="510"/>
        <item m="1" x="524"/>
        <item m="1" x="537"/>
        <item m="1" x="550"/>
        <item m="1" x="562"/>
        <item m="1" x="600"/>
        <item m="1" x="613"/>
        <item m="1" x="640"/>
        <item m="1" x="381"/>
        <item m="1" x="483"/>
        <item m="1" x="497"/>
        <item m="1" x="575"/>
        <item m="1" x="683"/>
        <item m="1" x="624"/>
        <item m="1" x="638"/>
        <item m="1" x="652"/>
        <item m="1" x="666"/>
        <item m="1" x="698"/>
        <item m="1" x="712"/>
        <item m="1" x="725"/>
        <item m="1" x="548"/>
        <item m="1" x="641"/>
        <item m="1" x="451"/>
        <item m="1" x="758"/>
        <item m="1" x="742"/>
        <item m="1" x="481"/>
        <item m="1" x="495"/>
        <item m="1" x="522"/>
        <item m="1" x="535"/>
        <item m="1" x="509"/>
        <item m="1" x="573"/>
        <item m="1" x="596"/>
        <item m="1" x="610"/>
        <item m="1" x="622"/>
        <item m="1" x="626"/>
        <item m="1" x="467"/>
        <item m="1" x="665"/>
        <item m="1" x="790"/>
        <item m="1" x="756"/>
        <item m="1" x="636"/>
        <item m="1" x="650"/>
        <item m="1" x="775"/>
        <item m="1" x="191"/>
        <item m="1" x="585"/>
        <item m="1" x="681"/>
        <item m="1" x="696"/>
        <item m="1" x="710"/>
        <item m="1" x="314"/>
        <item m="1" x="806"/>
        <item m="1" x="328"/>
        <item m="1" x="821"/>
        <item m="1" x="654"/>
        <item m="1" x="851"/>
        <item m="1" x="380"/>
        <item m="1" x="868"/>
        <item m="1" x="902"/>
        <item m="1" x="434"/>
        <item m="1" x="362"/>
        <item m="1" x="416"/>
        <item m="1" x="180"/>
        <item m="1" x="345"/>
        <item m="1" x="418"/>
        <item m="1" x="740"/>
        <item m="1" x="773"/>
        <item m="1" x="789"/>
        <item m="1" x="834"/>
        <item m="1" x="398"/>
        <item m="1" x="561"/>
        <item m="1" x="920"/>
        <item m="1" x="488"/>
        <item m="1" x="885"/>
        <item m="1" x="947"/>
        <item m="1" x="480"/>
        <item m="1" x="494"/>
        <item m="1" x="188"/>
        <item m="1" x="465"/>
        <item m="1" x="211"/>
        <item m="1" x="679"/>
        <item m="1" x="224"/>
        <item m="1" x="694"/>
        <item m="1" x="236"/>
        <item m="1" x="709"/>
        <item m="1" x="248"/>
        <item m="1" x="271"/>
        <item m="1" x="754"/>
        <item m="1" x="200"/>
        <item m="1" x="723"/>
        <item m="1" x="662"/>
        <item m="1" x="260"/>
        <item m="1" x="739"/>
        <item m="1" x="285"/>
        <item m="1" x="772"/>
        <item m="1" x="299"/>
        <item m="1" x="786"/>
        <item m="1" x="819"/>
        <item m="1" x="343"/>
        <item m="1" x="849"/>
        <item m="1" x="932"/>
        <item m="1" x="463"/>
        <item m="1" x="867"/>
        <item m="1" x="396"/>
        <item m="1" x="883"/>
        <item m="1" x="414"/>
        <item m="1" x="901"/>
        <item m="1" x="803"/>
        <item m="1" x="378"/>
        <item m="1" x="432"/>
        <item m="1" x="917"/>
        <item m="1" x="448"/>
        <item m="1" x="234"/>
        <item m="1" x="692"/>
        <item m="1" x="360"/>
        <item m="1" x="223"/>
        <item m="1" x="247"/>
        <item m="1" x="721"/>
        <item m="1" x="707"/>
        <item m="1" x="326"/>
        <item m="1" x="258"/>
        <item m="1" x="312"/>
        <item m="1" x="282"/>
        <item m="1" x="769"/>
        <item m="1" x="341"/>
        <item m="1" x="832"/>
        <item m="1" x="359"/>
        <item m="1" x="737"/>
        <item m="1" x="270"/>
        <item m="1" x="752"/>
        <item m="1" x="677"/>
        <item m="1" x="376"/>
        <item m="1" x="865"/>
        <item m="1" x="395"/>
        <item m="1" x="881"/>
        <item m="1" x="411"/>
        <item m="1" x="430"/>
        <item m="1" x="446"/>
        <item m="1" x="297"/>
        <item m="1" x="784"/>
        <item m="1" x="310"/>
        <item m="1" x="325"/>
        <item m="1" x="817"/>
        <item m="1" x="930"/>
        <item m="1" x="847"/>
        <item m="1" x="898"/>
        <item m="1" x="915"/>
        <item m="1" x="245"/>
        <item m="1" x="256"/>
        <item m="1" x="268"/>
        <item m="1" x="750"/>
        <item m="1" x="280"/>
        <item m="1" x="323"/>
        <item m="1" x="374"/>
        <item m="1" x="800"/>
        <item m="1" x="816"/>
        <item m="1" x="339"/>
        <item m="1" x="720"/>
        <item m="1" x="766"/>
        <item m="1" x="444"/>
        <item m="1" x="734"/>
        <item m="1" x="295"/>
        <item m="1" x="830"/>
        <item m="1" x="846"/>
        <item m="1" x="862"/>
        <item m="1" x="392"/>
        <item m="1" x="879"/>
        <item m="1" x="428"/>
        <item m="1" x="476"/>
        <item m="1" x="491"/>
        <item m="1" x="783"/>
        <item m="1" x="357"/>
        <item m="1" x="409"/>
        <item m="1" x="896"/>
        <item m="1" x="914"/>
        <item m="1" x="461"/>
        <item m="1" x="956"/>
        <item m="1" x="968"/>
        <item m="1" x="505"/>
        <item m="1" x="977"/>
        <item m="1" x="517"/>
        <item m="1" x="93"/>
        <item m="1" x="529"/>
        <item m="1" x="103"/>
        <item m="1" x="543"/>
        <item m="1" x="114"/>
        <item m="1" x="123"/>
        <item m="1" x="581"/>
        <item m="1" x="144"/>
        <item m="1" x="593"/>
        <item m="1" x="156"/>
        <item m="1" x="606"/>
        <item m="1" x="944"/>
        <item m="1" x="555"/>
        <item m="1" x="176"/>
        <item m="1" x="185"/>
        <item m="1" x="647"/>
        <item m="1" x="197"/>
        <item m="1" x="659"/>
        <item m="1" x="208"/>
        <item m="1" x="675"/>
        <item m="1" x="221"/>
        <item m="1" x="690"/>
        <item m="1" x="232"/>
        <item m="1" x="705"/>
        <item m="1" x="244"/>
        <item m="1" x="718"/>
        <item m="1" x="254"/>
        <item m="1" x="733"/>
        <item m="1" x="631"/>
        <item m="1" x="933"/>
        <item m="1" x="134"/>
        <item m="1" x="748"/>
        <item m="1" x="279"/>
        <item m="1" x="765"/>
        <item m="1" x="294"/>
        <item m="1" x="781"/>
        <item m="1" x="307"/>
        <item m="1" x="799"/>
        <item m="1" x="814"/>
        <item m="1" x="338"/>
        <item m="1" x="356"/>
        <item m="1" x="844"/>
        <item m="1" x="372"/>
        <item m="1" x="895"/>
        <item m="1" x="912"/>
        <item m="1" x="443"/>
        <item m="1" x="928"/>
        <item m="1" x="460"/>
        <item m="1" x="278"/>
        <item m="1" x="763"/>
        <item m="1" x="780"/>
        <item m="1" x="797"/>
        <item m="1" x="321"/>
        <item m="1" x="813"/>
        <item m="1" x="337"/>
        <item m="1" x="308"/>
        <item m="1" x="267"/>
        <item m="1" x="829"/>
        <item m="1" x="861"/>
        <item m="1" x="391"/>
        <item m="1" x="877"/>
        <item m="1" x="408"/>
        <item m="1" x="427"/>
        <item m="1" x="942"/>
        <item m="1" x="747"/>
        <item m="1" x="292"/>
        <item m="1" x="306"/>
        <item m="1" x="371"/>
        <item m="1" x="569"/>
        <item m="1" x="165"/>
        <item m="1" x="353"/>
        <item m="1" x="389"/>
        <item m="1" x="876"/>
        <item m="1" x="407"/>
        <item m="1" x="425"/>
        <item m="1" x="859"/>
        <item m="1" x="893"/>
        <item m="1" x="911"/>
        <item m="1" x="442"/>
        <item m="1" x="926"/>
        <item m="1" x="458"/>
        <item m="1" x="941"/>
        <item m="1" x="474"/>
        <item m="1" x="954"/>
        <item m="1" x="489"/>
        <item m="1" x="964"/>
        <item m="1" x="502"/>
        <item m="1" x="974"/>
        <item m="1" x="515"/>
        <item m="1" x="304"/>
        <item m="1" x="796"/>
        <item m="1" x="319"/>
        <item m="1" x="811"/>
        <item m="1" x="334"/>
        <item m="1" x="842"/>
        <item m="1" x="840"/>
        <item m="1" x="858"/>
        <item m="1" x="369"/>
        <item m="1" x="351"/>
        <item m="1" x="874"/>
        <item m="1" x="387"/>
        <item m="1" x="405"/>
        <item m="1" x="423"/>
        <item m="1" x="892"/>
        <item m="1" x="475"/>
        <item m="1" x="827"/>
        <item m="1" x="126"/>
        <item x="0"/>
        <item x="16"/>
        <item x="17"/>
        <item x="18"/>
        <item x="19"/>
        <item x="1"/>
        <item x="2"/>
        <item x="3"/>
        <item x="4"/>
        <item x="5"/>
        <item x="6"/>
        <item x="7"/>
        <item x="8"/>
        <item x="9"/>
        <item x="10"/>
        <item x="11"/>
        <item x="12"/>
        <item x="13"/>
        <item x="14"/>
        <item x="15"/>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6"/>
        <item x="84"/>
        <item x="85"/>
        <item x="83"/>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764">
        <item m="1" x="1488"/>
        <item m="1" x="1493"/>
        <item m="1" x="1638"/>
        <item m="1" x="148"/>
        <item m="1" x="1292"/>
        <item m="1" x="1697"/>
        <item m="1" x="259"/>
        <item m="1" x="1314"/>
        <item m="1" x="1761"/>
        <item m="1" x="550"/>
        <item m="1" x="1234"/>
        <item m="1" x="1515"/>
        <item m="1" x="827"/>
        <item m="1" x="398"/>
        <item m="1" x="495"/>
        <item m="1" x="318"/>
        <item m="1" x="1032"/>
        <item m="1" x="1127"/>
        <item m="1" x="1096"/>
        <item m="1" x="1521"/>
        <item m="1" x="242"/>
        <item m="1" x="1511"/>
        <item m="1" x="928"/>
        <item m="1" x="1286"/>
        <item m="1" x="1267"/>
        <item m="1" x="1378"/>
        <item m="1" x="165"/>
        <item m="1" x="1699"/>
        <item m="1" x="1355"/>
        <item m="1" x="913"/>
        <item m="1" x="1337"/>
        <item m="1" x="107"/>
        <item m="1" x="1537"/>
        <item m="1" x="99"/>
        <item m="1" x="100"/>
        <item m="1" x="101"/>
        <item m="1" x="967"/>
        <item m="1" x="1019"/>
        <item m="1" x="444"/>
        <item m="1" x="815"/>
        <item m="1" x="885"/>
        <item m="1" x="431"/>
        <item m="1" x="89"/>
        <item m="1" x="1689"/>
        <item m="1" x="1161"/>
        <item m="1" x="615"/>
        <item m="1" x="557"/>
        <item m="1" x="1557"/>
        <item m="1" x="180"/>
        <item m="1" x="1762"/>
        <item m="1" x="269"/>
        <item m="1" x="191"/>
        <item m="1" x="1000"/>
        <item m="1" x="286"/>
        <item m="1" x="1381"/>
        <item m="1" x="149"/>
        <item m="1" x="1134"/>
        <item m="1" x="1530"/>
        <item m="1" x="154"/>
        <item m="1" x="948"/>
        <item m="1" x="140"/>
        <item m="1" x="1746"/>
        <item m="1" x="809"/>
        <item m="1" x="141"/>
        <item m="1" x="879"/>
        <item m="1" x="255"/>
        <item m="1" x="1504"/>
        <item m="1" x="519"/>
        <item m="1" x="339"/>
        <item m="1" x="789"/>
        <item m="1" x="1380"/>
        <item m="1" x="329"/>
        <item m="1" x="181"/>
        <item m="1" x="736"/>
        <item m="1" x="978"/>
        <item m="1" x="514"/>
        <item m="1" x="1621"/>
        <item m="1" x="824"/>
        <item m="1" x="1526"/>
        <item m="1" x="842"/>
        <item m="1" x="173"/>
        <item m="1" x="1149"/>
        <item m="1" x="1572"/>
        <item m="1" x="1632"/>
        <item m="1" x="622"/>
        <item m="1" x="481"/>
        <item m="1" x="1707"/>
        <item m="1" x="902"/>
        <item m="1" x="516"/>
        <item m="1" x="1622"/>
        <item m="1" x="1065"/>
        <item m="1" x="1379"/>
        <item m="1" x="258"/>
        <item m="1" x="1516"/>
        <item m="1" x="195"/>
        <item m="1" x="1099"/>
        <item m="1" x="1614"/>
        <item m="1" x="853"/>
        <item m="1" x="1279"/>
        <item m="1" x="1285"/>
        <item m="1" x="655"/>
        <item m="1" x="1341"/>
        <item m="1" x="935"/>
        <item m="1" x="1446"/>
        <item m="1" x="504"/>
        <item m="1" x="1487"/>
        <item m="1" x="1712"/>
        <item m="1" x="522"/>
        <item m="1" x="922"/>
        <item m="1" x="1451"/>
        <item m="1" x="1759"/>
        <item m="1" x="364"/>
        <item m="1" x="145"/>
        <item m="1" x="676"/>
        <item m="1" x="616"/>
        <item m="1" x="470"/>
        <item m="1" x="890"/>
        <item m="1" x="344"/>
        <item m="1" x="1014"/>
        <item m="1" x="706"/>
        <item m="1" x="383"/>
        <item m="1" x="656"/>
        <item m="1" x="1342"/>
        <item m="1" x="1559"/>
        <item m="1" x="1212"/>
        <item m="1" x="466"/>
        <item m="1" x="1372"/>
        <item m="1" x="524"/>
        <item m="1" x="1308"/>
        <item m="1" x="1088"/>
        <item m="1" x="1150"/>
        <item m="1" x="1651"/>
        <item m="1" x="357"/>
        <item m="1" x="1243"/>
        <item m="1" x="1202"/>
        <item m="1" x="1120"/>
        <item m="1" x="243"/>
        <item m="1" x="800"/>
        <item m="1" x="1410"/>
        <item m="1" x="1064"/>
        <item m="1" x="1522"/>
        <item m="1" x="1173"/>
        <item m="1" x="1736"/>
        <item m="1" x="659"/>
        <item m="1" x="137"/>
        <item m="1" x="1628"/>
        <item m="1" x="200"/>
        <item m="1" x="311"/>
        <item m="1" x="105"/>
        <item m="1" x="1755"/>
        <item m="1" x="1375"/>
        <item m="1" x="980"/>
        <item m="1" x="1384"/>
        <item m="1" x="590"/>
        <item m="1" x="92"/>
        <item m="1" x="758"/>
        <item m="1" x="1042"/>
        <item m="1" x="1639"/>
        <item m="1" x="1686"/>
        <item m="1" x="1005"/>
        <item m="1" x="1053"/>
        <item m="1" x="1623"/>
        <item m="1" x="178"/>
        <item m="1" x="743"/>
        <item m="1" x="1082"/>
        <item m="1" x="1374"/>
        <item m="1" x="990"/>
        <item m="1" x="605"/>
        <item m="1" x="1250"/>
        <item m="1" x="395"/>
        <item m="1" x="436"/>
        <item m="1" x="308"/>
        <item m="1" x="450"/>
        <item m="1" x="1502"/>
        <item m="1" x="194"/>
        <item m="1" x="502"/>
        <item m="1" x="1181"/>
        <item m="1" x="1573"/>
        <item m="1" x="496"/>
        <item m="1" x="594"/>
        <item m="1" x="1094"/>
        <item m="1" x="1547"/>
        <item m="1" x="1492"/>
        <item m="1" x="1661"/>
        <item m="1" x="727"/>
        <item m="1" x="670"/>
        <item m="1" x="814"/>
        <item m="1" x="1720"/>
        <item m="1" x="309"/>
        <item m="1" x="1693"/>
        <item m="1" x="1462"/>
        <item m="1" x="1291"/>
        <item m="1" x="847"/>
        <item m="1" x="433"/>
        <item m="1" x="1201"/>
        <item m="1" x="857"/>
        <item m="1" x="1001"/>
        <item m="1" x="236"/>
        <item m="1" x="1171"/>
        <item m="1" x="327"/>
        <item m="1" x="735"/>
        <item m="1" x="1264"/>
        <item m="1" x="1495"/>
        <item m="1" x="1657"/>
        <item m="1" x="270"/>
        <item m="1" x="369"/>
        <item m="1" x="1724"/>
        <item m="1" x="1447"/>
        <item m="1" x="1595"/>
        <item m="1" x="613"/>
        <item m="1" x="1737"/>
        <item m="1" x="1749"/>
        <item m="1" x="331"/>
        <item m="1" x="1311"/>
        <item m="1" x="1024"/>
        <item m="1" x="499"/>
        <item m="1" x="432"/>
        <item m="1" x="1025"/>
        <item m="1" x="1627"/>
        <item m="1" x="248"/>
        <item m="1" x="127"/>
        <item m="1" x="323"/>
        <item m="1" x="1013"/>
        <item m="1" x="1505"/>
        <item m="1" x="157"/>
        <item m="1" x="868"/>
        <item m="1" x="244"/>
        <item m="1" x="511"/>
        <item m="1" x="1591"/>
        <item m="1" x="1514"/>
        <item m="1" x="973"/>
        <item m="1" x="755"/>
        <item m="1" x="1584"/>
        <item m="1" x="1211"/>
        <item m="1" x="1296"/>
        <item m="1" x="1155"/>
        <item m="1" x="235"/>
        <item m="1" x="212"/>
        <item m="1" x="167"/>
        <item m="1" x="860"/>
        <item m="1" x="694"/>
        <item m="1" x="808"/>
        <item m="1" x="1491"/>
        <item m="1" x="1115"/>
        <item m="1" x="218"/>
        <item m="1" x="463"/>
        <item m="1" x="950"/>
        <item m="1" x="1730"/>
        <item m="1" x="319"/>
        <item m="1" x="760"/>
        <item m="1" x="437"/>
        <item m="1" x="1280"/>
        <item m="1" x="1153"/>
        <item m="1" x="261"/>
        <item m="1" x="1652"/>
        <item m="1" x="752"/>
        <item m="1" x="185"/>
        <item m="1" x="1560"/>
        <item m="1" x="1354"/>
        <item m="1" x="1359"/>
        <item m="1" x="112"/>
        <item m="1" x="1360"/>
        <item m="1" x="968"/>
        <item m="1" x="93"/>
        <item m="1" x="703"/>
        <item m="1" x="785"/>
        <item m="1" x="1700"/>
        <item m="1" x="505"/>
        <item m="1" x="565"/>
        <item m="1" x="1365"/>
        <item m="1" x="1104"/>
        <item m="1" x="1225"/>
        <item m="1" x="1236"/>
        <item m="1" x="1004"/>
        <item m="1" x="1687"/>
        <item m="1" x="733"/>
        <item m="1" x="757"/>
        <item m="1" x="598"/>
        <item m="1" x="1444"/>
        <item m="1" x="1217"/>
        <item m="1" x="1276"/>
        <item m="1" x="1137"/>
        <item m="1" x="698"/>
        <item m="1" x="471"/>
        <item m="1" x="1742"/>
        <item m="1" x="1402"/>
        <item m="1" x="1448"/>
        <item m="1" x="119"/>
        <item m="1" x="1040"/>
        <item m="1" x="829"/>
        <item m="1" x="1233"/>
        <item m="1" x="1702"/>
        <item m="1" x="1263"/>
        <item m="1" x="898"/>
        <item m="1" x="1681"/>
        <item m="1" x="696"/>
        <item m="1" x="843"/>
        <item m="1" x="1300"/>
        <item m="1" x="211"/>
        <item m="1" x="1183"/>
        <item m="1" x="1421"/>
        <item m="1" x="1162"/>
        <item m="1" x="1603"/>
        <item m="1" x="1589"/>
        <item m="1" x="515"/>
        <item m="1" x="542"/>
        <item m="1" x="217"/>
        <item m="1" x="1416"/>
        <item m="1" x="160"/>
        <item m="1" x="1550"/>
        <item m="1" x="1139"/>
        <item m="1" x="1528"/>
        <item m="1" x="1076"/>
        <item m="1" x="300"/>
        <item m="1" x="985"/>
        <item m="1" x="1364"/>
        <item m="1" x="559"/>
        <item m="1" x="1370"/>
        <item m="1" x="512"/>
        <item m="1" x="443"/>
        <item m="1" x="837"/>
        <item m="1" x="1189"/>
        <item m="1" x="1525"/>
        <item m="1" x="1414"/>
        <item m="1" x="972"/>
        <item m="1" x="1030"/>
        <item m="1" x="131"/>
        <item m="1" x="1729"/>
        <item m="1" x="941"/>
        <item m="1" x="1745"/>
        <item m="1" x="1454"/>
        <item m="1" x="187"/>
        <item m="1" x="664"/>
        <item m="1" x="525"/>
        <item m="1" x="1247"/>
        <item m="1" x="118"/>
        <item m="1" x="88"/>
        <item m="1" x="1606"/>
        <item m="1" x="600"/>
        <item m="1" x="138"/>
        <item m="1" x="1066"/>
        <item m="1" x="591"/>
        <item m="1" x="942"/>
        <item m="1" x="1423"/>
        <item m="1" x="713"/>
        <item m="1" x="1382"/>
        <item m="1" x="1195"/>
        <item m="1" x="1108"/>
        <item m="1" x="467"/>
        <item m="1" x="1345"/>
        <item m="1" x="859"/>
        <item m="1" x="1726"/>
        <item m="1" x="597"/>
        <item m="1" x="1122"/>
        <item m="1" x="156"/>
        <item m="1" x="1711"/>
        <item m="1" x="772"/>
        <item m="1" x="1222"/>
        <item m="1" x="729"/>
        <item m="1" x="462"/>
        <item m="1" x="780"/>
        <item m="1" x="854"/>
        <item m="1" x="1523"/>
        <item m="1" x="1140"/>
        <item m="1" x="1203"/>
        <item m="1" x="1006"/>
        <item m="1" x="531"/>
        <item m="1" x="767"/>
        <item m="1" x="263"/>
        <item m="1" x="631"/>
        <item m="1" x="707"/>
        <item m="1" x="1215"/>
        <item m="1" x="1563"/>
        <item m="1" x="399"/>
        <item m="1" x="1756"/>
        <item m="1" x="116"/>
        <item m="1" x="384"/>
        <item m="1" x="778"/>
        <item m="1" x="991"/>
        <item m="1" x="992"/>
        <item m="1" x="569"/>
        <item m="1" x="396"/>
        <item m="1" x="642"/>
        <item m="1" x="805"/>
        <item m="1" x="806"/>
        <item m="1" x="541"/>
        <item m="1" x="377"/>
        <item m="1" x="1565"/>
        <item m="1" x="1592"/>
        <item m="1" x="1558"/>
        <item m="1" x="1708"/>
        <item m="1" x="570"/>
        <item m="1" x="574"/>
        <item m="1" x="260"/>
        <item m="1" x="1481"/>
        <item m="1" x="718"/>
        <item m="1" x="406"/>
        <item m="1" x="207"/>
        <item m="1" x="580"/>
        <item m="1" x="277"/>
        <item m="1" x="1078"/>
        <item m="1" x="708"/>
        <item m="1" x="358"/>
        <item m="1" x="378"/>
        <item m="1" x="1600"/>
        <item m="1" x="1376"/>
        <item m="1" x="979"/>
        <item m="1" x="221"/>
        <item m="1" x="1121"/>
        <item m="1" x="576"/>
        <item m="1" x="1087"/>
        <item m="1" x="485"/>
        <item m="1" x="1039"/>
        <item m="1" x="1705"/>
        <item m="1" x="1489"/>
        <item m="1" x="497"/>
        <item m="1" x="472"/>
        <item m="1" x="1117"/>
        <item m="1" x="647"/>
        <item m="1" x="1555"/>
        <item m="1" x="227"/>
        <item m="1" x="125"/>
        <item m="1" x="932"/>
        <item m="1" x="297"/>
        <item m="1" x="1060"/>
        <item m="1" x="1569"/>
        <item m="1" x="1571"/>
        <item m="1" x="373"/>
        <item m="1" x="179"/>
        <item m="1" x="645"/>
        <item m="1" x="183"/>
        <item m="1" x="338"/>
        <item m="1" x="388"/>
        <item m="1" x="1133"/>
        <item m="1" x="714"/>
        <item m="1" x="753"/>
        <item m="1" x="1208"/>
        <item m="1" x="1413"/>
        <item m="1" x="621"/>
        <item m="1" x="943"/>
        <item m="1" x="109"/>
        <item m="1" x="1678"/>
        <item m="1" x="276"/>
        <item m="1" x="1178"/>
        <item m="1" x="153"/>
        <item m="1" x="1432"/>
        <item m="1" x="1026"/>
        <item m="1" x="268"/>
        <item m="1" x="627"/>
        <item m="1" x="1336"/>
        <item m="1" x="1583"/>
        <item m="1" x="977"/>
        <item m="1" x="709"/>
        <item m="1" x="362"/>
        <item m="1" x="1532"/>
        <item m="1" x="1218"/>
        <item m="1" x="426"/>
        <item m="1" x="1145"/>
        <item m="1" x="1216"/>
        <item m="1" x="1713"/>
        <item m="1" x="219"/>
        <item m="1" x="904"/>
        <item m="1" x="925"/>
        <item m="1" x="1741"/>
        <item m="1" x="1478"/>
        <item m="1" x="894"/>
        <item m="1" x="1197"/>
        <item m="1" x="253"/>
        <item m="1" x="1604"/>
        <item m="1" x="872"/>
        <item m="1" x="1071"/>
        <item m="1" x="637"/>
        <item m="1" x="1464"/>
        <item m="1" x="1132"/>
        <item m="1" x="249"/>
        <item m="1" x="1204"/>
        <item m="1" x="1747"/>
        <item m="1" x="1282"/>
        <item m="1" x="1075"/>
        <item m="1" x="584"/>
        <item m="1" x="492"/>
        <item m="1" x="371"/>
        <item m="1" x="662"/>
        <item m="1" x="1506"/>
        <item m="1" x="1046"/>
        <item m="1" x="457"/>
        <item m="1" x="1331"/>
        <item m="1" x="452"/>
        <item m="1" x="411"/>
        <item m="1" x="310"/>
        <item m="1" x="1430"/>
        <item m="1" x="1679"/>
        <item m="1" x="142"/>
        <item m="1" x="320"/>
        <item m="1" x="294"/>
        <item m="1" x="483"/>
        <item m="1" x="1704"/>
        <item m="1" x="1373"/>
        <item m="1" x="701"/>
        <item m="1" x="1473"/>
        <item m="1" x="538"/>
        <item m="1" x="1739"/>
        <item m="1" x="684"/>
        <item m="1" x="1453"/>
        <item m="1" x="139"/>
        <item m="1" x="1028"/>
        <item m="1" x="1400"/>
        <item m="1" x="106"/>
        <item m="1" x="1548"/>
        <item m="1" x="158"/>
        <item m="1" x="1722"/>
        <item m="1" x="1128"/>
        <item m="1" x="1114"/>
        <item m="1" x="473"/>
        <item m="1" x="256"/>
        <item m="1" x="562"/>
        <item m="1" x="1259"/>
        <item m="1" x="1070"/>
        <item m="1" x="1460"/>
        <item m="1" x="604"/>
        <item m="1" x="1090"/>
        <item m="1" x="988"/>
        <item m="1" x="1590"/>
        <item m="1" x="333"/>
        <item m="1" x="1701"/>
        <item m="1" x="1650"/>
        <item m="1" x="820"/>
        <item m="1" x="98"/>
        <item m="1" x="419"/>
        <item m="1" x="326"/>
        <item m="1" x="266"/>
        <item m="1" x="610"/>
        <item m="1" x="1719"/>
        <item m="1" x="1709"/>
        <item m="1" x="234"/>
        <item m="1" x="1095"/>
        <item m="1" x="1388"/>
        <item m="1" x="1306"/>
        <item m="1" x="1513"/>
        <item m="1" x="1130"/>
        <item m="1" x="536"/>
        <item m="1" x="665"/>
        <item m="1" x="130"/>
        <item m="1" x="1544"/>
        <item m="1" x="1110"/>
        <item m="1" x="1654"/>
        <item m="1" x="186"/>
        <item m="1" x="442"/>
        <item m="1" x="1401"/>
        <item m="1" x="813"/>
        <item m="1" x="878"/>
        <item m="1" x="964"/>
        <item m="1" x="1535"/>
        <item m="1" x="1249"/>
        <item m="1" x="1581"/>
        <item m="1" x="1293"/>
        <item m="1" x="751"/>
        <item m="1" x="916"/>
        <item m="1" x="938"/>
        <item m="1" x="1246"/>
        <item m="1" x="960"/>
        <item m="1" x="1330"/>
        <item m="1" x="184"/>
        <item m="1" x="1691"/>
        <item m="1" x="549"/>
        <item m="1" x="1097"/>
        <item m="1" x="284"/>
        <item m="1" x="1356"/>
        <item m="1" x="962"/>
        <item m="1" x="1524"/>
        <item m="1" x="400"/>
        <item m="1" x="553"/>
        <item m="1" x="776"/>
        <item m="1" x="510"/>
        <item m="1" x="1507"/>
        <item m="1" x="1347"/>
        <item m="1" x="1143"/>
        <item m="1" x="887"/>
        <item m="1" x="965"/>
        <item m="1" x="397"/>
        <item m="1" x="1289"/>
        <item m="1" x="817"/>
        <item m="1" x="606"/>
        <item m="1" x="1517"/>
        <item m="1" x="387"/>
        <item m="1" x="128"/>
        <item m="1" x="554"/>
        <item m="1" x="1620"/>
        <item m="1" x="283"/>
        <item m="1" x="909"/>
        <item m="1" x="1340"/>
        <item m="1" x="1169"/>
        <item m="1" x="1352"/>
        <item m="1" x="1021"/>
        <item m="1" x="633"/>
        <item m="1" x="648"/>
        <item m="1" x="1463"/>
        <item m="1" x="654"/>
        <item m="1" x="906"/>
        <item m="1" x="488"/>
        <item m="1" x="1476"/>
        <item m="1" x="1307"/>
        <item m="1" x="1044"/>
        <item m="1" x="370"/>
        <item m="1" x="717"/>
        <item m="1" x="1520"/>
        <item m="1" x="910"/>
        <item m="1" x="983"/>
        <item m="1" x="1574"/>
        <item m="1" x="951"/>
        <item m="1" x="418"/>
        <item m="1" x="351"/>
        <item m="1" x="1640"/>
        <item m="1" x="976"/>
        <item m="1" x="840"/>
        <item m="1" x="1637"/>
        <item m="1" x="1674"/>
        <item m="1" x="901"/>
        <item m="1" x="476"/>
        <item m="1" x="1536"/>
        <item m="1" x="372"/>
        <item m="1" x="690"/>
        <item m="1" x="188"/>
        <item m="1" x="526"/>
        <item m="1" x="895"/>
        <item m="1" x="692"/>
        <item m="1" x="1323"/>
        <item m="1" x="1723"/>
        <item m="1" x="1596"/>
        <item m="1" x="1601"/>
        <item m="1" x="1367"/>
        <item m="1" x="966"/>
        <item m="1" x="322"/>
        <item m="1" x="697"/>
        <item m="1" x="1036"/>
        <item m="1" x="864"/>
        <item m="1" x="454"/>
        <item m="1" x="1255"/>
        <item m="1" x="774"/>
        <item m="1" x="1605"/>
        <item m="1" x="282"/>
        <item m="1" x="686"/>
        <item m="1" x="1727"/>
        <item m="1" x="1744"/>
        <item m="1" x="1050"/>
        <item m="1" x="669"/>
        <item m="1" x="1328"/>
        <item m="1" x="223"/>
        <item m="1" x="682"/>
        <item m="1" x="1260"/>
        <item m="1" x="1496"/>
        <item m="1" x="1159"/>
        <item m="1" x="490"/>
        <item m="1" x="1426"/>
        <item m="1" x="334"/>
        <item m="1" x="1163"/>
        <item m="1" x="532"/>
        <item m="1" x="1408"/>
        <item m="1" x="134"/>
        <item m="1" x="520"/>
        <item m="1" x="870"/>
        <item m="1" x="1063"/>
        <item m="1" x="150"/>
        <item m="1" x="1343"/>
        <item m="1" x="445"/>
        <item m="1" x="1244"/>
        <item m="1" x="1358"/>
        <item m="1" x="1135"/>
        <item m="1" x="592"/>
        <item m="1" x="1020"/>
        <item m="1" x="796"/>
        <item m="1" x="115"/>
        <item m="1" x="790"/>
        <item m="1" x="970"/>
        <item m="1" x="455"/>
        <item m="1" x="224"/>
        <item m="1" x="1061"/>
        <item m="1" x="274"/>
        <item m="1" x="316"/>
        <item m="1" x="1748"/>
        <item m="1" x="903"/>
        <item m="1" x="1327"/>
        <item m="1" x="204"/>
        <item m="1" x="1568"/>
        <item m="1" x="1271"/>
        <item m="1" x="168"/>
        <item m="1" x="417"/>
        <item m="1" x="712"/>
        <item m="1" x="435"/>
        <item m="1" x="469"/>
        <item m="1" x="1185"/>
        <item m="1" x="1349"/>
        <item m="1" x="1734"/>
        <item m="1" x="638"/>
        <item m="1" x="1629"/>
        <item m="1" x="858"/>
        <item m="1" x="527"/>
        <item m="1" x="1052"/>
        <item m="1" x="1332"/>
        <item m="1" x="551"/>
        <item m="1" x="1010"/>
        <item m="1" x="1226"/>
        <item m="1" x="279"/>
        <item m="1" x="1602"/>
        <item m="1" x="1092"/>
        <item m="1" x="564"/>
        <item m="1" x="1509"/>
        <item m="1" x="888"/>
        <item m="1" x="1566"/>
        <item m="1" x="208"/>
        <item m="1" x="1017"/>
        <item m="1" x="1192"/>
        <item m="1" x="1578"/>
        <item m="1" x="365"/>
        <item m="1" x="1635"/>
        <item m="1" x="313"/>
        <item m="1" x="1586"/>
        <item m="1" x="1081"/>
        <item m="1" x="1655"/>
        <item m="1" x="474"/>
        <item m="1" x="1158"/>
        <item m="1" x="1007"/>
        <item m="1" x="359"/>
        <item m="1" x="424"/>
        <item m="1" x="1615"/>
        <item m="1" x="1688"/>
        <item m="1" x="1027"/>
        <item m="1" x="761"/>
        <item m="1" x="421"/>
        <item m="1" x="1685"/>
        <item m="1" x="1080"/>
        <item m="1" x="129"/>
        <item m="1" x="740"/>
        <item m="1" x="391"/>
        <item m="1" x="1335"/>
        <item m="1" x="810"/>
        <item m="1" x="838"/>
        <item m="1" x="891"/>
        <item m="1" x="1653"/>
        <item m="1" x="1261"/>
        <item m="1" x="456"/>
        <item m="1" x="403"/>
        <item m="1" x="477"/>
        <item m="1" x="1256"/>
        <item m="1" x="257"/>
        <item m="1" x="1022"/>
        <item m="1" x="1641"/>
        <item m="1" x="1467"/>
        <item m="1" x="1732"/>
        <item m="1" x="337"/>
        <item m="1" x="382"/>
        <item m="1" x="609"/>
        <item m="1" x="555"/>
        <item m="1" x="1085"/>
        <item m="1" x="1093"/>
        <item m="1" x="352"/>
        <item m="1" x="95"/>
        <item m="1" x="1003"/>
        <item m="1" x="1465"/>
        <item m="1" x="1109"/>
        <item m="1" x="90"/>
        <item m="1" x="1257"/>
        <item m="1" x="1258"/>
        <item m="1" x="439"/>
        <item m="1" x="293"/>
        <item m="1" x="205"/>
        <item m="1" x="881"/>
        <item m="1" x="479"/>
        <item m="1" x="1284"/>
        <item m="1" x="1667"/>
        <item m="1" x="1422"/>
        <item m="1" x="867"/>
        <item m="1" x="1497"/>
        <item m="1" x="111"/>
        <item m="1" x="120"/>
        <item m="1" x="340"/>
        <item m="1" x="629"/>
        <item m="1" x="1051"/>
        <item m="1" x="321"/>
        <item m="1" x="1714"/>
        <item m="1" x="889"/>
        <item m="1" x="222"/>
        <item m="1" x="1166"/>
        <item m="1" x="954"/>
        <item m="1" x="1546"/>
        <item m="1" x="957"/>
        <item m="1" x="196"/>
        <item m="1" x="413"/>
        <item m="1" x="756"/>
        <item m="1" x="614"/>
        <item m="1" x="347"/>
        <item m="1" x="599"/>
        <item m="1" x="480"/>
        <item m="1" x="1213"/>
        <item m="1" x="547"/>
        <item m="1" x="1554"/>
        <item m="1" x="852"/>
        <item m="1" x="1209"/>
        <item m="1" x="468"/>
        <item m="1" x="117"/>
        <item m="1" x="1348"/>
        <item m="1" x="446"/>
        <item m="1" x="1389"/>
        <item m="1" x="271"/>
        <item m="1" x="1344"/>
        <item m="1" x="1199"/>
        <item m="1" x="1733"/>
        <item m="1" x="493"/>
        <item m="1" x="245"/>
        <item m="1" x="1619"/>
        <item m="1" x="430"/>
        <item m="1" x="1716"/>
        <item m="1" x="949"/>
        <item m="1" x="671"/>
        <item m="1" x="588"/>
        <item m="1" x="601"/>
        <item m="1" x="1101"/>
        <item m="1" x="135"/>
        <item m="1" x="1193"/>
        <item m="1" x="1317"/>
        <item m="1" x="1174"/>
        <item m="1" x="946"/>
        <item m="1" x="1164"/>
        <item m="1" x="672"/>
        <item m="1" x="1718"/>
        <item m="1" x="716"/>
        <item m="1" x="1706"/>
        <item m="1" x="1431"/>
        <item m="1" x="1753"/>
        <item m="1" x="152"/>
        <item m="1" x="1037"/>
        <item m="1" x="278"/>
        <item m="1" x="273"/>
        <item m="1" x="1450"/>
        <item m="1" x="1232"/>
        <item m="1" x="287"/>
        <item m="1" x="1393"/>
        <item m="1" x="918"/>
        <item m="1" x="202"/>
        <item m="1" x="658"/>
        <item m="1" x="651"/>
        <item m="1" x="1316"/>
        <item m="1" x="958"/>
        <item m="1" x="346"/>
        <item m="1" x="1214"/>
        <item m="1" x="923"/>
        <item m="1" x="862"/>
        <item m="1" x="1633"/>
        <item m="1" x="1160"/>
        <item m="1" x="798"/>
        <item m="1" x="1437"/>
        <item m="1" x="720"/>
        <item m="1" x="225"/>
        <item m="1" x="545"/>
        <item m="1" x="356"/>
        <item m="1" x="1680"/>
        <item m="1" x="725"/>
        <item m="1" x="956"/>
        <item m="1" x="1698"/>
        <item m="1" x="312"/>
        <item m="1" x="133"/>
        <item m="1" x="1353"/>
        <item m="1" x="1297"/>
        <item m="1" x="804"/>
        <item m="1" x="1184"/>
        <item m="1" x="1503"/>
        <item m="1" x="379"/>
        <item m="1" x="1643"/>
        <item m="1" x="350"/>
        <item m="1" x="1645"/>
        <item m="1" x="996"/>
        <item m="1" x="1607"/>
        <item m="1" x="807"/>
        <item m="1" x="1394"/>
        <item m="1" x="201"/>
        <item m="1" x="335"/>
        <item m="1" x="607"/>
        <item m="1" x="585"/>
        <item m="1" x="96"/>
        <item m="1" x="250"/>
        <item m="1" x="582"/>
        <item m="1" x="1403"/>
        <item m="1" x="1556"/>
        <item m="1" x="1334"/>
        <item m="1" x="1238"/>
        <item m="1" x="849"/>
        <item m="1" x="907"/>
        <item m="1" x="1498"/>
        <item m="1" x="1179"/>
        <item m="1" x="144"/>
        <item m="1" x="835"/>
        <item m="1" x="952"/>
        <item m="1" x="1362"/>
        <item m="1" x="926"/>
        <item m="1" x="124"/>
        <item m="1" x="1518"/>
        <item m="1" x="94"/>
        <item m="1" x="1676"/>
        <item m="1" x="189"/>
        <item m="1" x="787"/>
        <item m="1" x="1262"/>
        <item m="1" x="407"/>
        <item m="1" x="404"/>
        <item m="1" x="448"/>
        <item m="1" x="1058"/>
        <item m="1" x="1141"/>
        <item m="1" x="1313"/>
        <item m="1" x="272"/>
        <item m="1" x="1588"/>
        <item m="1" x="1449"/>
        <item m="1" x="971"/>
        <item m="1" x="608"/>
        <item m="1" x="1200"/>
        <item m="1" x="563"/>
        <item m="1" x="1598"/>
        <item m="1" x="643"/>
        <item m="1" x="301"/>
        <item m="1" x="1551"/>
        <item m="1" x="602"/>
        <item m="1" x="449"/>
        <item m="1" x="392"/>
        <item m="1" x="464"/>
        <item m="1" x="1083"/>
        <item m="1" x="314"/>
        <item m="1" x="1427"/>
        <item m="1" x="1479"/>
        <item m="1" x="348"/>
        <item m="1" x="1012"/>
        <item m="1" x="389"/>
        <item m="1" x="861"/>
        <item m="1" x="893"/>
        <item m="1" x="646"/>
        <item m="1" x="1016"/>
        <item m="1" x="993"/>
        <item m="1" x="1549"/>
        <item m="1" x="1631"/>
        <item m="1" x="298"/>
        <item m="1" x="1490"/>
        <item m="1" x="1644"/>
        <item m="1" x="799"/>
        <item m="1" x="447"/>
        <item m="1" x="989"/>
        <item m="1" x="777"/>
        <item m="1" x="929"/>
        <item m="1" x="203"/>
        <item m="1" x="343"/>
        <item m="1" x="1315"/>
        <item m="1" x="1587"/>
        <item m="1" x="104"/>
        <item m="1" x="875"/>
        <item m="1" x="393"/>
        <item m="1" x="963"/>
        <item m="1" x="1703"/>
        <item m="1" x="213"/>
        <item m="1" x="1395"/>
        <item m="1" x="1485"/>
        <item m="1" x="586"/>
        <item m="1" x="955"/>
        <item m="1" x="315"/>
        <item m="1" x="239"/>
        <item m="1" x="303"/>
        <item m="1" x="1694"/>
        <item m="1" x="1175"/>
        <item m="1" x="1252"/>
        <item m="1" x="1599"/>
        <item m="1" x="1670"/>
        <item m="1" x="529"/>
        <item m="1" x="866"/>
        <item m="1" x="581"/>
        <item m="1" x="494"/>
        <item m="1" x="429"/>
        <item m="1" x="770"/>
        <item m="1" x="162"/>
        <item m="1" x="931"/>
        <item m="1" x="836"/>
        <item m="1" x="1136"/>
        <item m="1" x="1439"/>
        <item m="1" x="1533"/>
        <item m="1" x="280"/>
        <item m="1" x="628"/>
        <item m="1" x="1443"/>
        <item m="1" x="146"/>
        <item m="1" x="905"/>
        <item m="1" x="136"/>
        <item m="1" x="1084"/>
        <item m="1" x="1002"/>
        <item m="1" x="147"/>
        <item m="1" x="1180"/>
        <item m="1" x="1675"/>
        <item m="1" x="634"/>
        <item m="1" x="1023"/>
        <item m="1" x="1154"/>
        <item m="1" x="994"/>
        <item m="1" x="475"/>
        <item m="1" x="523"/>
        <item m="1" x="1482"/>
        <item m="1" x="459"/>
        <item m="1" x="214"/>
        <item m="1" x="947"/>
        <item m="1" x="1608"/>
        <item m="1" x="679"/>
        <item m="1" x="603"/>
        <item m="1" x="544"/>
        <item m="1" x="1055"/>
        <item m="1" x="1274"/>
        <item m="1" x="423"/>
        <item m="1" x="630"/>
        <item m="1" x="673"/>
        <item m="1" x="1646"/>
        <item m="1" x="830"/>
        <item m="1" x="380"/>
        <item m="1" x="360"/>
        <item m="1" x="911"/>
        <item m="1" x="1206"/>
        <item m="1" x="1630"/>
        <item m="1" x="254"/>
        <item m="1" x="394"/>
        <item m="1" x="1545"/>
        <item m="1" x="589"/>
        <item m="1" x="1466"/>
        <item m="1" x="408"/>
        <item m="1" x="97"/>
        <item m="1" x="644"/>
        <item m="1" x="632"/>
        <item m="1" x="832"/>
        <item m="1" x="639"/>
        <item m="1" x="123"/>
        <item m="1" x="304"/>
        <item m="1" x="1433"/>
        <item m="1" x="434"/>
        <item m="1" x="330"/>
        <item m="1" x="624"/>
        <item m="1" x="625"/>
        <item m="1" x="453"/>
        <item m="1" x="855"/>
        <item m="1" x="1086"/>
        <item m="1" x="1754"/>
        <item m="1" x="695"/>
        <item m="1" x="353"/>
        <item m="1" x="846"/>
        <item m="1" x="307"/>
        <item m="1" x="975"/>
        <item m="1" x="215"/>
        <item m="1" x="933"/>
        <item m="1" x="1168"/>
        <item m="1" x="828"/>
        <item m="1" x="1277"/>
        <item m="1" x="190"/>
        <item m="1" x="882"/>
        <item m="1" x="1366"/>
        <item m="1" x="361"/>
        <item m="1" x="305"/>
        <item m="1" x="1738"/>
        <item m="1" x="1445"/>
        <item m="1" x="252"/>
        <item m="1" x="680"/>
        <item m="1" x="987"/>
        <item m="1" x="108"/>
        <item m="1" x="1047"/>
        <item m="1" x="1527"/>
        <item m="1" x="1474"/>
        <item m="1" x="874"/>
        <item m="1" x="539"/>
        <item m="1" x="1377"/>
        <item m="1" x="700"/>
        <item m="1" x="883"/>
        <item m="1" x="166"/>
        <item m="1" x="1048"/>
        <item m="1" x="163"/>
        <item m="1" x="420"/>
        <item m="1" x="1452"/>
        <item m="1" x="687"/>
        <item m="1" x="1575"/>
        <item m="1" x="1436"/>
        <item m="1" x="773"/>
        <item m="1" x="1664"/>
        <item m="1" x="558"/>
        <item m="1" x="834"/>
        <item m="1" x="1266"/>
        <item m="1" x="1512"/>
        <item m="1" x="886"/>
        <item m="1" x="1350"/>
        <item m="1" x="660"/>
        <item m="1" x="349"/>
        <item m="1" x="500"/>
        <item m="1" x="164"/>
        <item m="1" x="1301"/>
        <item m="1" x="113"/>
        <item m="1" x="1740"/>
        <item m="1" x="1167"/>
        <item m="1" x="715"/>
        <item m="1" x="1190"/>
        <item m="1" x="1660"/>
        <item m="1" x="1636"/>
        <item m="1" x="1419"/>
        <item m="1" x="197"/>
        <item m="1" x="612"/>
        <item m="1" x="169"/>
        <item m="1" x="831"/>
        <item m="1" x="873"/>
        <item m="1" x="482"/>
        <item m="1" x="416"/>
        <item m="1" x="668"/>
        <item m="1" x="155"/>
        <item m="1" x="919"/>
        <item m="1" x="1398"/>
        <item m="1" x="1302"/>
        <item m="1" x="704"/>
        <item m="1" x="1176"/>
        <item m="1" x="375"/>
        <item m="1" x="821"/>
        <item m="1" x="126"/>
        <item m="1" x="779"/>
        <item m="1" x="726"/>
        <item m="1" x="934"/>
        <item m="1" x="1303"/>
        <item m="1" x="1541"/>
        <item m="1" x="509"/>
        <item m="1" x="786"/>
        <item m="1" x="422"/>
        <item m="1" x="548"/>
        <item m="1" x="841"/>
        <item m="1" x="1034"/>
        <item m="1" x="691"/>
        <item m="1" x="1552"/>
        <item m="1" x="1542"/>
        <item m="1" x="618"/>
        <item m="1" x="737"/>
        <item m="1" x="121"/>
        <item m="1" x="896"/>
        <item m="1" x="508"/>
        <item m="1" x="1198"/>
        <item m="1" x="797"/>
        <item m="1" x="328"/>
        <item m="1" x="209"/>
        <item m="1" x="1405"/>
        <item m="1" x="288"/>
        <item m="1" x="705"/>
        <item m="1" x="1470"/>
        <item m="1" x="1248"/>
        <item m="1" x="521"/>
        <item m="1" x="267"/>
        <item m="1" x="741"/>
        <item m="1" x="1069"/>
        <item m="1" x="1077"/>
        <item m="1" x="811"/>
        <item m="1" x="1613"/>
        <item m="1" x="583"/>
        <item m="1" x="771"/>
        <item m="1" x="702"/>
        <item m="1" x="927"/>
        <item m="1" x="1187"/>
        <item m="1" x="657"/>
        <item m="1" x="1663"/>
        <item m="1" x="1333"/>
        <item m="1" x="498"/>
        <item m="1" x="151"/>
        <item m="1" x="507"/>
        <item m="1" x="1188"/>
        <item m="1" x="678"/>
        <item m="1" x="759"/>
        <item m="1" x="484"/>
        <item m="1" x="1239"/>
        <item m="1" x="1098"/>
        <item m="1" x="819"/>
        <item m="1" x="683"/>
        <item m="1" x="1324"/>
        <item m="1" x="1067"/>
        <item m="1" x="937"/>
        <item m="1" x="1668"/>
        <item m="1" x="1102"/>
        <item m="1" x="746"/>
        <item m="1" x="1357"/>
        <item m="1" x="871"/>
        <item m="1" x="1692"/>
        <item m="1" x="940"/>
        <item m="1" x="1290"/>
        <item m="1" x="1735"/>
        <item m="1" x="568"/>
        <item m="1" x="1411"/>
        <item m="1" x="206"/>
        <item m="1" x="374"/>
        <item m="1" x="1564"/>
        <item m="1" x="826"/>
        <item m="1" x="1721"/>
        <item m="1" x="1015"/>
        <item x="87"/>
        <item m="1" x="1649"/>
        <item m="1" x="1562"/>
        <item m="1" x="517"/>
        <item m="1" x="763"/>
        <item m="1" x="793"/>
        <item m="1" x="1399"/>
        <item m="1" x="216"/>
        <item m="1" x="412"/>
        <item m="1" x="1666"/>
        <item m="1" x="1593"/>
        <item m="1" x="1758"/>
        <item m="1" x="689"/>
        <item m="1" x="1665"/>
        <item m="1" x="103"/>
        <item m="1" x="1049"/>
        <item m="1" x="345"/>
        <item m="1" x="623"/>
        <item m="1" x="1594"/>
        <item m="1" x="1062"/>
        <item m="1" x="458"/>
        <item m="1" x="856"/>
        <item m="1" x="1763"/>
        <item m="1" x="302"/>
        <item m="1" x="1391"/>
        <item m="1" x="884"/>
        <item m="1" x="291"/>
        <item m="1" x="1269"/>
        <item m="1" x="1610"/>
        <item m="1" x="1151"/>
        <item m="1" x="675"/>
        <item m="1" x="863"/>
        <item m="1" x="1656"/>
        <item m="1" x="1501"/>
        <item m="1" x="1579"/>
        <item m="1" x="376"/>
        <item m="1" x="1477"/>
        <item m="1" x="635"/>
        <item m="1" x="1662"/>
        <item m="1" x="1009"/>
        <item m="1" x="995"/>
        <item m="1" x="1582"/>
        <item m="1" x="1760"/>
        <item m="1" x="289"/>
        <item m="1" x="1103"/>
        <item m="1" x="1253"/>
        <item m="1" x="801"/>
        <item m="1" x="1671"/>
        <item m="1" x="764"/>
        <item m="1" x="1043"/>
        <item m="1" x="543"/>
        <item m="1" x="924"/>
        <item m="1" x="367"/>
        <item m="1" x="1642"/>
        <item m="1" x="1361"/>
        <item m="1" x="489"/>
        <item m="1" x="415"/>
        <item m="1" x="1219"/>
        <item m="1" x="649"/>
        <item m="1" x="734"/>
        <item m="1" x="159"/>
        <item m="1" x="451"/>
        <item m="1" x="1057"/>
        <item m="1" x="503"/>
        <item m="1" x="390"/>
        <item m="1" x="663"/>
        <item m="1" x="1338"/>
        <item m="1" x="912"/>
        <item m="1" x="1054"/>
        <item m="1" x="1245"/>
        <item m="1" x="1298"/>
        <item m="1" x="317"/>
        <item m="1" x="620"/>
        <item m="1" x="1684"/>
        <item m="1" x="342"/>
        <item m="1" x="1156"/>
        <item m="1" x="1412"/>
        <item m="1" x="1124"/>
        <item m="1" x="1325"/>
        <item m="1" x="230"/>
        <item m="1" x="486"/>
        <item m="1" x="1272"/>
        <item m="1" x="595"/>
        <item m="1" x="1417"/>
        <item m="1" x="324"/>
        <item m="1" x="783"/>
        <item m="1" x="1475"/>
        <item m="1" x="461"/>
        <item m="1" x="534"/>
        <item m="1" x="693"/>
        <item m="1" x="1231"/>
        <item m="1" x="1461"/>
        <item m="1" x="143"/>
        <item m="1" x="1107"/>
        <item m="1" x="1471"/>
        <item m="1" x="1472"/>
        <item m="1" x="1237"/>
        <item m="1" x="1339"/>
        <item m="1" x="944"/>
        <item m="1" x="1157"/>
        <item m="1" x="1486"/>
        <item m="1" x="441"/>
        <item m="1" x="1371"/>
        <item m="1" x="1682"/>
        <item m="1" x="721"/>
        <item m="1" x="122"/>
        <item m="1" x="241"/>
        <item m="1" x="1750"/>
        <item m="1" x="792"/>
        <item m="1" x="1079"/>
        <item m="1" x="1385"/>
        <item m="1" x="1072"/>
        <item m="1" x="1690"/>
        <item m="1" x="969"/>
        <item m="1" x="1288"/>
        <item m="1" x="341"/>
        <item m="1" x="1612"/>
        <item m="1" x="1165"/>
        <item m="1" x="1363"/>
        <item m="1" x="728"/>
        <item m="1" x="1112"/>
        <item m="1" x="1113"/>
        <item m="1" x="247"/>
        <item m="1" x="192"/>
        <item m="1" x="1240"/>
        <item m="1" x="915"/>
        <item m="1" x="1616"/>
        <item m="1" x="571"/>
        <item m="1" x="748"/>
        <item m="1" x="626"/>
        <item m="1" x="749"/>
        <item m="1" x="1242"/>
        <item m="1" x="290"/>
        <item m="1" x="652"/>
        <item m="1" x="1456"/>
        <item m="1" x="1457"/>
        <item m="1" x="262"/>
        <item m="1" x="775"/>
        <item m="1" x="981"/>
        <item m="1" x="1319"/>
        <item m="1" x="1275"/>
        <item m="1" x="354"/>
        <item m="1" x="1142"/>
        <item m="1" x="1056"/>
        <item m="1" x="747"/>
        <item m="1" x="839"/>
        <item m="1" x="710"/>
        <item m="1" x="711"/>
        <item m="1" x="1743"/>
        <item m="1" x="336"/>
        <item m="1" x="161"/>
        <item m="1" x="739"/>
        <item m="1" x="1220"/>
        <item m="1" x="999"/>
        <item m="1" x="1751"/>
        <item m="1" x="1059"/>
        <item m="1" x="920"/>
        <item m="1" x="742"/>
        <item m="1" x="578"/>
        <item m="1" x="1318"/>
        <item m="1" x="611"/>
        <item m="1" x="285"/>
        <item m="1" x="306"/>
        <item m="1" x="1576"/>
        <item m="1" x="1241"/>
        <item m="1" x="899"/>
        <item m="1" x="745"/>
        <item m="1" x="617"/>
        <item m="1" x="1618"/>
        <item m="1" x="812"/>
        <item m="1" x="237"/>
        <item m="1" x="240"/>
        <item m="1" x="1105"/>
        <item m="1" x="1148"/>
        <item m="1" x="1073"/>
        <item m="1" x="1617"/>
        <item m="1" x="666"/>
        <item m="1" x="914"/>
        <item m="1" x="1011"/>
        <item m="1" x="292"/>
        <item m="1" x="513"/>
        <item m="1" x="1440"/>
        <item m="1" x="848"/>
        <item m="1" x="1138"/>
        <item m="1" x="1428"/>
        <item m="1" x="110"/>
        <item m="1" x="724"/>
        <item m="1" x="567"/>
        <item m="1" x="427"/>
        <item m="1" x="174"/>
        <item m="1" x="132"/>
        <item m="1" x="401"/>
        <item m="1" x="1186"/>
        <item m="1" x="176"/>
        <item m="1" x="1673"/>
        <item m="1" x="1438"/>
        <item m="1" x="744"/>
        <item m="1" x="1283"/>
        <item m="1" x="587"/>
        <item m="1" x="366"/>
        <item m="1" x="175"/>
        <item m="1" x="1251"/>
        <item m="1" x="851"/>
        <item m="1" x="1346"/>
        <item m="1" x="1310"/>
        <item m="1" x="540"/>
        <item m="1" x="653"/>
        <item m="1" x="546"/>
        <item m="1" x="231"/>
        <item m="1" x="1312"/>
        <item m="1" x="986"/>
        <item m="1" x="1068"/>
        <item m="1" x="460"/>
        <item m="1" x="723"/>
        <item m="1" x="936"/>
        <item m="1" x="1146"/>
        <item m="1" x="1585"/>
        <item m="1" x="1672"/>
        <item m="1" x="1123"/>
        <item m="1" x="171"/>
        <item m="1" x="1469"/>
        <item m="1" x="1223"/>
        <item m="1" x="1468"/>
        <item m="1" x="1510"/>
        <item m="1" x="768"/>
        <item m="1" x="939"/>
        <item m="1" x="640"/>
        <item m="1" x="619"/>
        <item m="1" x="1305"/>
        <item m="1" x="961"/>
        <item m="1" x="501"/>
        <item m="1" x="428"/>
        <item m="1" x="1368"/>
        <item m="1" x="1118"/>
        <item m="1" x="699"/>
        <item m="1" x="1397"/>
        <item m="1" x="199"/>
        <item m="1" x="1648"/>
        <item m="1" x="1415"/>
        <item m="1" x="1321"/>
        <item m="1" x="1425"/>
        <item m="1" x="572"/>
        <item m="1" x="368"/>
        <item m="1" x="1089"/>
        <item m="1" x="530"/>
        <item m="1" x="1647"/>
        <item m="1" x="1424"/>
        <item m="1" x="264"/>
        <item m="1" x="1172"/>
        <item m="1" x="1386"/>
        <item m="1" x="1387"/>
        <item m="1" x="238"/>
        <item m="1" x="738"/>
        <item m="1" x="1455"/>
        <item m="1" x="782"/>
        <item m="1" x="1182"/>
        <item m="1" x="1634"/>
        <item m="1" x="299"/>
        <item m="1" x="1624"/>
        <item m="1" x="1131"/>
        <item m="1" x="1717"/>
        <item m="1" x="1309"/>
        <item m="1" x="1677"/>
        <item m="1" x="877"/>
        <item m="1" x="1458"/>
        <item m="1" x="766"/>
        <item m="1" x="1731"/>
        <item m="1" x="246"/>
        <item m="1" x="410"/>
        <item m="1" x="182"/>
        <item m="1" x="1221"/>
        <item m="1" x="1369"/>
        <item m="1" x="440"/>
        <item m="1" x="1170"/>
        <item m="1" x="1577"/>
        <item m="1" x="1294"/>
        <item m="1" x="575"/>
        <item m="1" x="1273"/>
        <item m="1" x="1752"/>
        <item m="1" x="1543"/>
        <item m="1" x="816"/>
        <item m="1" x="1404"/>
        <item m="1" x="560"/>
        <item m="1" x="1205"/>
        <item m="1" x="1191"/>
        <item m="1" x="1147"/>
        <item m="1" x="1499"/>
        <item m="1" x="1177"/>
        <item m="1" x="220"/>
        <item m="1" x="518"/>
        <item m="1" x="1351"/>
        <item m="1" x="1396"/>
        <item m="1" x="402"/>
        <item m="1" x="1484"/>
        <item m="1" x="997"/>
        <item m="1" x="1383"/>
        <item m="1" x="959"/>
        <item m="1" x="869"/>
        <item m="1" x="1210"/>
        <item m="1" x="998"/>
        <item m="1" x="1119"/>
        <item m="1" x="1407"/>
        <item m="1" x="750"/>
        <item m="1" x="674"/>
        <item m="1" x="1392"/>
        <item m="1" x="880"/>
        <item m="1" x="1116"/>
        <item m="1" x="1035"/>
        <item m="1" x="1483"/>
        <item m="1" x="355"/>
        <item m="1" x="1194"/>
        <item m="1" x="930"/>
        <item m="1" x="1322"/>
        <item m="1" x="425"/>
        <item m="1" x="1254"/>
        <item m="1" x="1538"/>
        <item m="1" x="984"/>
        <item m="1" x="1429"/>
        <item m="1" x="1268"/>
        <item m="1" x="1480"/>
        <item m="1" x="732"/>
        <item m="1" x="667"/>
        <item m="1" x="506"/>
        <item m="1" x="953"/>
        <item m="1" x="844"/>
        <item m="1" x="1529"/>
        <item m="1" x="1152"/>
        <item m="1" x="636"/>
        <item m="1" x="1553"/>
        <item m="1" x="1540"/>
        <item m="1" x="1230"/>
        <item m="1" x="210"/>
        <item m="1" x="731"/>
        <item m="1" x="1406"/>
        <item m="1" x="552"/>
        <item m="1" x="296"/>
        <item m="1" x="1281"/>
        <item m="1" x="818"/>
        <item m="1" x="769"/>
        <item m="1" x="803"/>
        <item m="1" x="1111"/>
        <item m="1" x="974"/>
        <item m="1" x="1669"/>
        <item m="1" x="1106"/>
        <item m="1" x="478"/>
        <item m="1" x="1519"/>
        <item m="1" x="1500"/>
        <item m="1" x="1304"/>
        <item m="1" x="102"/>
        <item m="1" x="528"/>
        <item m="1" x="823"/>
        <item m="1" x="1031"/>
        <item m="1" x="1695"/>
        <item m="1" x="1235"/>
        <item m="1" x="1038"/>
        <item m="1" x="198"/>
        <item m="1" x="795"/>
        <item m="1" x="381"/>
        <item m="1" x="295"/>
        <item m="1" x="537"/>
        <item m="1" x="1442"/>
        <item x="0"/>
        <item m="1" x="325"/>
        <item m="1" x="593"/>
        <item m="1" x="573"/>
        <item m="1" x="579"/>
        <item m="1" x="561"/>
        <item m="1" x="1227"/>
        <item m="1" x="1434"/>
        <item m="1" x="908"/>
        <item m="1" x="1018"/>
        <item m="1" x="1229"/>
        <item m="1" x="1435"/>
        <item m="1" x="719"/>
        <item m="1" x="1441"/>
        <item m="1" x="1033"/>
        <item m="1" x="251"/>
        <item m="1" x="722"/>
        <item m="1" x="765"/>
        <item m="1" x="1570"/>
        <item m="1" x="1299"/>
        <item m="1" x="1126"/>
        <item m="1" x="641"/>
        <item m="1" x="1295"/>
        <item m="1" x="1508"/>
        <item m="1" x="1728"/>
        <item m="1" x="114"/>
        <item m="1" x="1418"/>
        <item m="1" x="1045"/>
        <item m="1" x="487"/>
        <item m="1" x="1494"/>
        <item m="1" x="1270"/>
        <item m="1" x="788"/>
        <item m="1" x="1611"/>
        <item m="1" x="414"/>
        <item m="1" x="1329"/>
        <item m="1" x="1710"/>
        <item m="1" x="386"/>
        <item m="1" x="876"/>
        <item m="1" x="363"/>
        <item m="1" x="1100"/>
        <item m="1" x="556"/>
        <item m="1" x="1196"/>
        <item m="1" x="1326"/>
        <item m="1" x="784"/>
        <item m="1" x="596"/>
        <item m="1" x="921"/>
        <item m="1" x="1757"/>
        <item m="1" x="833"/>
        <item m="1" x="1567"/>
        <item m="1" x="1539"/>
        <item m="1" x="1144"/>
        <item m="1" x="1287"/>
        <item m="1" x="661"/>
        <item m="1" x="232"/>
        <item m="1" x="405"/>
        <item m="1" x="1207"/>
        <item m="1" x="1659"/>
        <item m="1" x="1725"/>
        <item m="1" x="566"/>
        <item m="1" x="677"/>
        <item m="1" x="825"/>
        <item m="1" x="1459"/>
        <item m="1" x="1715"/>
        <item m="1" x="1008"/>
        <item m="1" x="1626"/>
        <item m="1" x="1625"/>
        <item m="1" x="281"/>
        <item m="1" x="409"/>
        <item m="1" x="1696"/>
        <item m="1" x="193"/>
        <item m="1" x="1129"/>
        <item m="1" x="982"/>
        <item m="1" x="762"/>
        <item m="1" x="730"/>
        <item m="1" x="1390"/>
        <item m="1" x="897"/>
        <item m="1" x="177"/>
        <item m="1" x="465"/>
        <item m="1" x="172"/>
        <item m="1" x="892"/>
        <item m="1" x="385"/>
        <item m="1" x="91"/>
        <item m="1" x="681"/>
        <item m="1" x="533"/>
        <item m="1" x="754"/>
        <item m="1" x="1224"/>
        <item m="1" x="1278"/>
        <item m="1" x="491"/>
        <item m="1" x="917"/>
        <item m="1" x="794"/>
        <item m="1" x="850"/>
        <item m="1" x="845"/>
        <item m="1" x="228"/>
        <item m="1" x="791"/>
        <item m="1" x="577"/>
        <item m="1" x="1228"/>
        <item m="1" x="1597"/>
        <item m="1" x="229"/>
        <item m="1" x="1683"/>
        <item m="1" x="1125"/>
        <item m="1" x="1265"/>
        <item m="1" x="688"/>
        <item m="1" x="945"/>
        <item m="1" x="900"/>
        <item m="1" x="1658"/>
        <item m="1" x="1091"/>
        <item m="1" x="1531"/>
        <item m="1" x="226"/>
        <item x="16"/>
        <item m="1" x="1029"/>
        <item m="1" x="1074"/>
        <item x="18"/>
        <item m="1" x="685"/>
        <item x="1"/>
        <item x="2"/>
        <item x="3"/>
        <item x="4"/>
        <item x="5"/>
        <item x="6"/>
        <item x="7"/>
        <item x="8"/>
        <item x="9"/>
        <item x="10"/>
        <item x="11"/>
        <item m="1" x="1534"/>
        <item x="13"/>
        <item x="14"/>
        <item x="15"/>
        <item x="20"/>
        <item x="21"/>
        <item x="22"/>
        <item x="23"/>
        <item x="24"/>
        <item m="1" x="1609"/>
        <item x="25"/>
        <item x="26"/>
        <item x="27"/>
        <item x="28"/>
        <item x="29"/>
        <item x="30"/>
        <item x="31"/>
        <item m="1" x="275"/>
        <item x="32"/>
        <item x="33"/>
        <item m="1" x="802"/>
        <item m="1" x="1041"/>
        <item x="35"/>
        <item x="36"/>
        <item x="37"/>
        <item x="38"/>
        <item m="1" x="233"/>
        <item x="39"/>
        <item x="12"/>
        <item x="17"/>
        <item m="1" x="865"/>
        <item x="41"/>
        <item x="40"/>
        <item x="42"/>
        <item x="43"/>
        <item m="1" x="1561"/>
        <item x="19"/>
        <item x="45"/>
        <item m="1" x="781"/>
        <item x="34"/>
        <item x="47"/>
        <item x="48"/>
        <item m="1" x="1409"/>
        <item x="49"/>
        <item x="50"/>
        <item x="51"/>
        <item x="52"/>
        <item x="53"/>
        <item m="1" x="1320"/>
        <item x="54"/>
        <item x="55"/>
        <item x="56"/>
        <item x="57"/>
        <item x="58"/>
        <item m="1" x="535"/>
        <item x="59"/>
        <item x="60"/>
        <item x="61"/>
        <item m="1" x="822"/>
        <item x="44"/>
        <item x="62"/>
        <item x="63"/>
        <item m="1" x="332"/>
        <item x="64"/>
        <item m="1" x="1580"/>
        <item x="65"/>
        <item x="66"/>
        <item x="67"/>
        <item x="68"/>
        <item x="69"/>
        <item x="70"/>
        <item m="1" x="438"/>
        <item m="1" x="650"/>
        <item x="71"/>
        <item x="72"/>
        <item m="1" x="1420"/>
        <item x="74"/>
        <item x="75"/>
        <item m="1" x="170"/>
        <item m="1" x="265"/>
        <item x="46"/>
        <item x="73"/>
        <item x="76"/>
        <item x="77"/>
        <item x="78"/>
        <item x="79"/>
        <item x="80"/>
        <item x="81"/>
        <item x="82"/>
        <item x="83"/>
        <item x="84"/>
        <item x="85"/>
        <item x="86"/>
      </items>
    </pivotField>
    <pivotField compact="0" outline="0" showAll="0"/>
    <pivotField axis="axisRow" compact="0" outline="0" showAll="0" sortType="ascending" defaultSubtotal="0">
      <items count="103">
        <item x="0"/>
        <item m="1" x="76"/>
        <item x="1"/>
        <item m="1" x="61"/>
        <item m="1" x="97"/>
        <item m="1" x="15"/>
        <item m="1" x="30"/>
        <item m="1" x="44"/>
        <item m="1" x="63"/>
        <item m="1" x="72"/>
        <item m="1" x="82"/>
        <item m="1" x="90"/>
        <item m="1" x="99"/>
        <item m="1" x="8"/>
        <item m="1" x="16"/>
        <item m="1" x="23"/>
        <item m="1" x="31"/>
        <item m="1" x="34"/>
        <item m="1" x="37"/>
        <item m="1" x="41"/>
        <item m="1" x="46"/>
        <item m="1" x="51"/>
        <item m="1" x="56"/>
        <item m="1" x="60"/>
        <item m="1" x="66"/>
        <item m="1" x="70"/>
        <item m="1" x="75"/>
        <item m="1" x="80"/>
        <item m="1" x="85"/>
        <item m="1" x="88"/>
        <item m="1" x="92"/>
        <item m="1" x="95"/>
        <item m="1" x="101"/>
        <item m="1" x="49"/>
        <item m="1" x="5"/>
        <item m="1" x="54"/>
        <item m="1" x="10"/>
        <item m="1" x="58"/>
        <item m="1" x="13"/>
        <item m="1" x="64"/>
        <item m="1" x="18"/>
        <item m="1" x="68"/>
        <item m="1" x="21"/>
        <item m="1" x="73"/>
        <item m="1" x="25"/>
        <item m="1" x="78"/>
        <item m="1" x="28"/>
        <item m="1" x="83"/>
        <item m="1" x="33"/>
        <item m="1" x="87"/>
        <item m="1" x="36"/>
        <item m="1" x="91"/>
        <item m="1" x="39"/>
        <item m="1" x="94"/>
        <item m="1" x="43"/>
        <item m="1" x="100"/>
        <item m="1" x="48"/>
        <item m="1" x="4"/>
        <item m="1" x="53"/>
        <item m="1" x="9"/>
        <item m="1" x="57"/>
        <item m="1" x="12"/>
        <item m="1" x="62"/>
        <item m="1" x="17"/>
        <item m="1" x="67"/>
        <item m="1" x="40"/>
        <item m="1" x="20"/>
        <item m="1" x="96"/>
        <item m="1" x="71"/>
        <item m="1" x="45"/>
        <item m="1" x="24"/>
        <item m="1" x="102"/>
        <item m="1" x="77"/>
        <item m="1" x="50"/>
        <item m="1" x="27"/>
        <item m="1" x="6"/>
        <item m="1" x="81"/>
        <item m="1" x="55"/>
        <item m="1" x="32"/>
        <item m="1" x="11"/>
        <item m="1" x="86"/>
        <item m="1" x="59"/>
        <item m="1" x="35"/>
        <item m="1" x="14"/>
        <item m="1" x="89"/>
        <item m="1" x="65"/>
        <item m="1" x="38"/>
        <item m="1" x="19"/>
        <item m="1" x="93"/>
        <item m="1" x="69"/>
        <item m="1" x="42"/>
        <item m="1" x="22"/>
        <item m="1" x="98"/>
        <item m="1" x="74"/>
        <item m="1" x="47"/>
        <item m="1" x="26"/>
        <item m="1" x="3"/>
        <item m="1" x="79"/>
        <item m="1" x="52"/>
        <item m="1" x="29"/>
        <item m="1" x="7"/>
        <item m="1" x="84"/>
        <item x="2"/>
      </items>
    </pivotField>
    <pivotField axis="axisRow" compact="0" outline="0" showAll="0" defaultSubtotal="0">
      <items count="30">
        <item m="1" x="24"/>
        <item m="1" x="26"/>
        <item x="9"/>
        <item m="1" x="22"/>
        <item m="1" x="25"/>
        <item m="1" x="27"/>
        <item m="1" x="28"/>
        <item m="1" x="23"/>
        <item x="0"/>
        <item x="1"/>
        <item x="2"/>
        <item x="3"/>
        <item x="4"/>
        <item x="5"/>
        <item x="6"/>
        <item x="7"/>
        <item x="8"/>
        <item x="10"/>
        <item x="11"/>
        <item m="1" x="29"/>
        <item x="12"/>
        <item x="13"/>
        <item x="14"/>
        <item x="15"/>
        <item x="16"/>
        <item x="17"/>
        <item x="19"/>
        <item x="18"/>
        <item x="20"/>
        <item x="21"/>
      </items>
    </pivotField>
    <pivotField axis="axisRow" compact="0" outline="0" showAll="0" defaultSubtotal="0">
      <items count="336">
        <item x="2"/>
        <item x="3"/>
        <item m="1" x="217"/>
        <item x="12"/>
        <item x="17"/>
        <item m="1" x="102"/>
        <item m="1" x="163"/>
        <item m="1" x="222"/>
        <item m="1" x="242"/>
        <item x="9"/>
        <item x="4"/>
        <item m="1" x="61"/>
        <item m="1" x="79"/>
        <item m="1" x="105"/>
        <item x="8"/>
        <item m="1" x="200"/>
        <item m="1" x="224"/>
        <item m="1" x="235"/>
        <item m="1" x="303"/>
        <item m="1" x="330"/>
        <item x="15"/>
        <item m="1" x="86"/>
        <item m="1" x="110"/>
        <item m="1" x="130"/>
        <item x="16"/>
        <item m="1" x="240"/>
        <item m="1" x="81"/>
        <item m="1" x="251"/>
        <item m="1" x="266"/>
        <item x="6"/>
        <item m="1" x="153"/>
        <item x="5"/>
        <item m="1" x="93"/>
        <item m="1" x="47"/>
        <item m="1" x="304"/>
        <item m="1" x="149"/>
        <item m="1" x="241"/>
        <item x="13"/>
        <item m="1" x="52"/>
        <item m="1" x="243"/>
        <item m="1" x="63"/>
        <item m="1" x="246"/>
        <item m="1" x="233"/>
        <item m="1" x="244"/>
        <item m="1" x="135"/>
        <item m="1" x="140"/>
        <item m="1" x="104"/>
        <item m="1" x="214"/>
        <item m="1" x="154"/>
        <item x="10"/>
        <item m="1" x="76"/>
        <item m="1" x="38"/>
        <item m="1" x="277"/>
        <item m="1" x="100"/>
        <item m="1" x="46"/>
        <item m="1" x="174"/>
        <item m="1" x="247"/>
        <item m="1" x="328"/>
        <item m="1" x="195"/>
        <item m="1" x="334"/>
        <item m="1" x="183"/>
        <item m="1" x="96"/>
        <item x="1"/>
        <item m="1" x="169"/>
        <item m="1" x="196"/>
        <item m="1" x="55"/>
        <item m="1" x="27"/>
        <item x="0"/>
        <item m="1" x="317"/>
        <item m="1" x="280"/>
        <item m="1" x="293"/>
        <item m="1" x="65"/>
        <item m="1" x="281"/>
        <item m="1" x="77"/>
        <item m="1" x="237"/>
        <item m="1" x="66"/>
        <item m="1" x="274"/>
        <item m="1" x="56"/>
        <item m="1" x="301"/>
        <item m="1" x="122"/>
        <item m="1" x="228"/>
        <item m="1" x="282"/>
        <item m="1" x="57"/>
        <item x="14"/>
        <item m="1" x="294"/>
        <item m="1" x="109"/>
        <item m="1" x="315"/>
        <item m="1" x="298"/>
        <item m="1" x="78"/>
        <item m="1" x="204"/>
        <item m="1" x="323"/>
        <item m="1" x="42"/>
        <item m="1" x="245"/>
        <item m="1" x="139"/>
        <item m="1" x="147"/>
        <item m="1" x="108"/>
        <item m="1" x="219"/>
        <item m="1" x="54"/>
        <item m="1" x="256"/>
        <item m="1" x="120"/>
        <item m="1" x="125"/>
        <item m="1" x="257"/>
        <item m="1" x="305"/>
        <item m="1" x="300"/>
        <item m="1" x="35"/>
        <item m="1" x="198"/>
        <item m="1" x="225"/>
        <item m="1" x="45"/>
        <item m="1" x="276"/>
        <item m="1" x="191"/>
        <item m="1" x="232"/>
        <item m="1" x="186"/>
        <item m="1" x="207"/>
        <item m="1" x="118"/>
        <item m="1" x="194"/>
        <item m="1" x="321"/>
        <item m="1" x="185"/>
        <item m="1" x="73"/>
        <item m="1" x="263"/>
        <item m="1" x="31"/>
        <item m="1" x="69"/>
        <item m="1" x="197"/>
        <item m="1" x="70"/>
        <item m="1" x="170"/>
        <item m="1" x="152"/>
        <item m="1" x="310"/>
        <item m="1" x="329"/>
        <item m="1" x="101"/>
        <item m="1" x="136"/>
        <item m="1" x="114"/>
        <item m="1" x="23"/>
        <item m="1" x="326"/>
        <item m="1" x="37"/>
        <item m="1" x="49"/>
        <item m="1" x="21"/>
        <item m="1" x="254"/>
        <item m="1" x="267"/>
        <item m="1" x="252"/>
        <item m="1" x="215"/>
        <item m="1" x="33"/>
        <item m="1" x="44"/>
        <item m="1" x="88"/>
        <item m="1" x="83"/>
        <item m="1" x="167"/>
        <item m="1" x="25"/>
        <item m="1" x="182"/>
        <item m="1" x="29"/>
        <item m="1" x="162"/>
        <item m="1" x="216"/>
        <item m="1" x="20"/>
        <item m="1" x="142"/>
        <item m="1" x="212"/>
        <item m="1" x="123"/>
        <item m="1" x="143"/>
        <item m="1" x="210"/>
        <item m="1" x="176"/>
        <item m="1" x="199"/>
        <item m="1" x="250"/>
        <item m="1" x="90"/>
        <item m="1" x="273"/>
        <item m="1" x="193"/>
        <item m="1" x="161"/>
        <item m="1" x="156"/>
        <item m="1" x="288"/>
        <item m="1" x="99"/>
        <item m="1" x="133"/>
        <item m="1" x="331"/>
        <item m="1" x="253"/>
        <item m="1" x="171"/>
        <item m="1" x="107"/>
        <item m="1" x="238"/>
        <item m="1" x="296"/>
        <item m="1" x="236"/>
        <item m="1" x="333"/>
        <item m="1" x="234"/>
        <item m="1" x="60"/>
        <item m="1" x="50"/>
        <item m="1" x="106"/>
        <item m="1" x="158"/>
        <item m="1" x="227"/>
        <item m="1" x="82"/>
        <item m="1" x="155"/>
        <item m="1" x="112"/>
        <item m="1" x="134"/>
        <item m="1" x="30"/>
        <item m="1" x="209"/>
        <item m="1" x="150"/>
        <item m="1" x="179"/>
        <item m="1" x="297"/>
        <item m="1" x="322"/>
        <item m="1" x="206"/>
        <item m="1" x="116"/>
        <item m="1" x="223"/>
        <item m="1" x="188"/>
        <item m="1" x="127"/>
        <item m="1" x="68"/>
        <item m="1" x="292"/>
        <item m="1" x="40"/>
        <item m="1" x="231"/>
        <item sd="0" m="1" x="85"/>
        <item m="1" x="190"/>
        <item m="1" x="75"/>
        <item m="1" x="285"/>
        <item m="1" x="94"/>
        <item m="1" x="275"/>
        <item m="1" x="74"/>
        <item m="1" x="175"/>
        <item m="1" x="159"/>
        <item m="1" x="43"/>
        <item m="1" x="24"/>
        <item m="1" x="39"/>
        <item m="1" x="309"/>
        <item m="1" x="117"/>
        <item m="1" x="249"/>
        <item m="1" x="332"/>
        <item m="1" x="62"/>
        <item m="1" x="113"/>
        <item m="1" x="262"/>
        <item m="1" x="103"/>
        <item m="1" x="166"/>
        <item m="1" x="172"/>
        <item m="1" x="211"/>
        <item m="1" x="313"/>
        <item m="1" x="180"/>
        <item m="1" x="290"/>
        <item m="1" x="97"/>
        <item m="1" x="115"/>
        <item m="1" x="205"/>
        <item m="1" x="291"/>
        <item m="1" x="289"/>
        <item m="1" x="146"/>
        <item m="1" x="270"/>
        <item m="1" x="164"/>
        <item m="1" x="41"/>
        <item m="1" x="22"/>
        <item m="1" x="272"/>
        <item m="1" x="286"/>
        <item m="1" x="187"/>
        <item m="1" x="58"/>
        <item m="1" x="148"/>
        <item m="1" x="264"/>
        <item m="1" x="80"/>
        <item m="1" x="89"/>
        <item m="1" x="67"/>
        <item m="1" x="314"/>
        <item m="1" x="95"/>
        <item m="1" x="299"/>
        <item m="1" x="287"/>
        <item m="1" x="265"/>
        <item m="1" x="124"/>
        <item m="1" x="165"/>
        <item m="1" x="279"/>
        <item m="1" x="229"/>
        <item m="1" x="98"/>
        <item m="1" x="87"/>
        <item m="1" x="335"/>
        <item m="1" x="258"/>
        <item m="1" x="126"/>
        <item m="1" x="324"/>
        <item m="1" x="319"/>
        <item m="1" x="306"/>
        <item m="1" x="269"/>
        <item x="18"/>
        <item m="1" x="48"/>
        <item m="1" x="160"/>
        <item m="1" x="53"/>
        <item m="1" x="220"/>
        <item m="1" x="26"/>
        <item m="1" x="145"/>
        <item m="1" x="239"/>
        <item m="1" x="284"/>
        <item m="1" x="302"/>
        <item m="1" x="181"/>
        <item m="1" x="144"/>
        <item m="1" x="151"/>
        <item m="1" x="34"/>
        <item m="1" x="218"/>
        <item m="1" x="318"/>
        <item m="1" x="111"/>
        <item m="1" x="260"/>
        <item m="1" x="259"/>
        <item m="1" x="72"/>
        <item m="1" x="119"/>
        <item m="1" x="64"/>
        <item m="1" x="208"/>
        <item m="1" x="283"/>
        <item m="1" x="138"/>
        <item m="1" x="255"/>
        <item m="1" x="51"/>
        <item m="1" x="32"/>
        <item m="1" x="325"/>
        <item m="1" x="19"/>
        <item m="1" x="92"/>
        <item m="1" x="261"/>
        <item m="1" x="71"/>
        <item m="1" x="201"/>
        <item m="1" x="132"/>
        <item m="1" x="129"/>
        <item m="1" x="311"/>
        <item m="1" x="137"/>
        <item m="1" x="189"/>
        <item m="1" x="168"/>
        <item m="1" x="320"/>
        <item m="1" x="121"/>
        <item m="1" x="248"/>
        <item m="1" x="202"/>
        <item m="1" x="192"/>
        <item m="1" x="177"/>
        <item m="1" x="128"/>
        <item m="1" x="157"/>
        <item m="1" x="141"/>
        <item m="1" x="327"/>
        <item m="1" x="278"/>
        <item m="1" x="203"/>
        <item x="11"/>
        <item m="1" x="307"/>
        <item m="1" x="213"/>
        <item m="1" x="91"/>
        <item m="1" x="59"/>
        <item m="1" x="221"/>
        <item m="1" x="268"/>
        <item m="1" x="308"/>
        <item m="1" x="178"/>
        <item m="1" x="84"/>
        <item m="1" x="271"/>
        <item m="1" x="28"/>
        <item m="1" x="230"/>
        <item m="1" x="131"/>
        <item m="1" x="316"/>
        <item m="1" x="295"/>
        <item m="1" x="184"/>
        <item m="1" x="173"/>
        <item m="1" x="226"/>
        <item x="7"/>
        <item m="1" x="312"/>
        <item m="1" x="36"/>
      </items>
    </pivotField>
    <pivotField axis="axisRow" compact="0" outline="0" showAll="0" defaultSubtotal="0">
      <items count="45">
        <item x="14"/>
        <item x="9"/>
        <item m="1" x="32"/>
        <item m="1" x="40"/>
        <item m="1" x="31"/>
        <item m="1" x="17"/>
        <item m="1" x="27"/>
        <item m="1" x="37"/>
        <item m="1" x="20"/>
        <item m="1" x="22"/>
        <item m="1" x="34"/>
        <item m="1" x="30"/>
        <item m="1" x="28"/>
        <item m="1" x="19"/>
        <item m="1" x="43"/>
        <item m="1" x="23"/>
        <item m="1" x="42"/>
        <item m="1" x="41"/>
        <item m="1" x="38"/>
        <item m="1" x="26"/>
        <item m="1" x="16"/>
        <item m="1" x="18"/>
        <item m="1" x="29"/>
        <item m="1" x="21"/>
        <item m="1" x="39"/>
        <item m="1" x="33"/>
        <item m="1" x="35"/>
        <item m="1" x="25"/>
        <item m="1" x="44"/>
        <item m="1" x="36"/>
        <item m="1" x="24"/>
        <item x="0"/>
        <item x="1"/>
        <item x="5"/>
        <item x="6"/>
        <item x="3"/>
        <item x="2"/>
        <item x="4"/>
        <item x="7"/>
        <item x="8"/>
        <item x="10"/>
        <item x="11"/>
        <item x="12"/>
        <item x="13"/>
        <item x="15"/>
      </items>
    </pivotField>
    <pivotField axis="axisRow" compact="0" outline="0" showAll="0">
      <items count="566">
        <item m="1" x="499"/>
        <item m="1" x="44"/>
        <item m="1" x="407"/>
        <item m="1" x="502"/>
        <item m="1" x="315"/>
        <item m="1" x="352"/>
        <item m="1" x="115"/>
        <item m="1" x="195"/>
        <item m="1" x="540"/>
        <item m="1" x="67"/>
        <item m="1" x="426"/>
        <item m="1" x="376"/>
        <item m="1" x="36"/>
        <item m="1" x="509"/>
        <item m="1" x="279"/>
        <item m="1" x="30"/>
        <item m="1" x="305"/>
        <item m="1" x="560"/>
        <item m="1" x="212"/>
        <item m="1" x="62"/>
        <item m="1" x="557"/>
        <item m="1" x="545"/>
        <item m="1" x="224"/>
        <item m="1" x="188"/>
        <item m="1" x="198"/>
        <item m="1" x="189"/>
        <item m="1" x="68"/>
        <item m="1" x="444"/>
        <item m="1" x="409"/>
        <item m="1" x="241"/>
        <item m="1" x="395"/>
        <item m="1" x="201"/>
        <item m="1" x="261"/>
        <item m="1" x="343"/>
        <item m="1" x="175"/>
        <item m="1" x="332"/>
        <item m="1" x="128"/>
        <item m="1" x="127"/>
        <item m="1" x="255"/>
        <item m="1" x="19"/>
        <item m="1" x="297"/>
        <item m="1" x="510"/>
        <item m="1" x="516"/>
        <item m="1" x="294"/>
        <item m="1" x="448"/>
        <item m="1" x="93"/>
        <item m="1" x="383"/>
        <item m="1" x="519"/>
        <item m="1" x="49"/>
        <item m="1" x="237"/>
        <item m="1" x="415"/>
        <item m="1" x="86"/>
        <item m="1" x="424"/>
        <item m="1" x="336"/>
        <item m="1" x="206"/>
        <item m="1" x="318"/>
        <item m="1" x="360"/>
        <item m="1" x="528"/>
        <item m="1" x="452"/>
        <item m="1" x="282"/>
        <item m="1" x="134"/>
        <item m="1" x="397"/>
        <item m="1" x="287"/>
        <item m="1" x="443"/>
        <item m="1" x="105"/>
        <item m="1" x="76"/>
        <item m="1" x="21"/>
        <item m="1" x="363"/>
        <item m="1" x="438"/>
        <item m="1" x="392"/>
        <item m="1" x="183"/>
        <item m="1" x="487"/>
        <item m="1" x="32"/>
        <item m="1" x="91"/>
        <item m="1" x="155"/>
        <item m="1" x="492"/>
        <item m="1" x="242"/>
        <item m="1" x="57"/>
        <item m="1" x="210"/>
        <item m="1" x="280"/>
        <item m="1" x="439"/>
        <item m="1" x="430"/>
        <item m="1" x="216"/>
        <item m="1" x="507"/>
        <item m="1" x="267"/>
        <item m="1" x="238"/>
        <item m="1" x="274"/>
        <item m="1" x="413"/>
        <item m="1" x="527"/>
        <item m="1" x="42"/>
        <item m="1" x="99"/>
        <item m="1" x="225"/>
        <item m="1" x="250"/>
        <item m="1" x="555"/>
        <item m="1" x="53"/>
        <item m="1" x="418"/>
        <item m="1" x="378"/>
        <item m="1" x="442"/>
        <item m="1" x="48"/>
        <item m="1" x="120"/>
        <item m="1" x="386"/>
        <item m="1" x="144"/>
        <item x="0"/>
        <item m="1" x="192"/>
        <item m="1" x="177"/>
        <item m="1" x="434"/>
        <item m="1" x="333"/>
        <item m="1" x="468"/>
        <item m="1" x="223"/>
        <item m="1" x="474"/>
        <item m="1" x="361"/>
        <item m="1" x="483"/>
        <item m="1" x="87"/>
        <item m="1" x="184"/>
        <item m="1" x="388"/>
        <item m="1" x="436"/>
        <item m="1" x="118"/>
        <item m="1" x="355"/>
        <item m="1" x="427"/>
        <item m="1" x="204"/>
        <item m="1" x="102"/>
        <item m="1" x="273"/>
        <item m="1" x="263"/>
        <item m="1" x="16"/>
        <item m="1" x="139"/>
        <item m="1" x="362"/>
        <item m="1" x="451"/>
        <item m="1" x="249"/>
        <item m="1" x="157"/>
        <item m="1" x="511"/>
        <item m="1" x="152"/>
        <item m="1" x="156"/>
        <item m="1" x="239"/>
        <item m="1" x="240"/>
        <item m="1" x="229"/>
        <item m="1" x="534"/>
        <item m="1" x="331"/>
        <item m="1" x="213"/>
        <item m="1" x="303"/>
        <item m="1" x="172"/>
        <item m="1" x="421"/>
        <item m="1" x="473"/>
        <item m="1" x="81"/>
        <item m="1" x="214"/>
        <item m="1" x="549"/>
        <item m="1" x="551"/>
        <item m="1" x="235"/>
        <item m="1" x="432"/>
        <item m="1" x="412"/>
        <item m="1" x="166"/>
        <item m="1" x="109"/>
        <item m="1" x="330"/>
        <item m="1" x="83"/>
        <item m="1" x="160"/>
        <item m="1" x="454"/>
        <item m="1" x="465"/>
        <item m="1" x="300"/>
        <item m="1" x="27"/>
        <item m="1" x="23"/>
        <item m="1" x="398"/>
        <item m="1" x="301"/>
        <item m="1" x="544"/>
        <item m="1" x="522"/>
        <item m="1" x="262"/>
        <item m="1" x="196"/>
        <item m="1" x="96"/>
        <item m="1" x="543"/>
        <item m="1" x="399"/>
        <item m="1" x="33"/>
        <item m="1" x="564"/>
        <item m="1" x="191"/>
        <item m="1" x="161"/>
        <item m="1" x="111"/>
        <item m="1" x="103"/>
        <item m="1" x="125"/>
        <item m="1" x="335"/>
        <item m="1" x="341"/>
        <item m="1" x="309"/>
        <item m="1" x="485"/>
        <item m="1" x="372"/>
        <item m="1" x="290"/>
        <item m="1" x="108"/>
        <item m="1" x="334"/>
        <item m="1" x="145"/>
        <item m="1" x="529"/>
        <item m="1" x="101"/>
        <item m="1" x="348"/>
        <item m="1" x="162"/>
        <item m="1" x="129"/>
        <item m="1" x="266"/>
        <item m="1" x="347"/>
        <item m="1" x="387"/>
        <item m="1" x="306"/>
        <item m="1" x="521"/>
        <item m="1" x="233"/>
        <item m="1" x="254"/>
        <item m="1" x="490"/>
        <item m="1" x="147"/>
        <item m="1" x="402"/>
        <item m="1" x="136"/>
        <item m="1" x="299"/>
        <item m="1" x="307"/>
        <item m="1" x="116"/>
        <item m="1" x="495"/>
        <item m="1" x="364"/>
        <item m="1" x="542"/>
        <item m="1" x="247"/>
        <item m="1" x="486"/>
        <item m="1" x="562"/>
        <item m="1" x="60"/>
        <item m="1" x="104"/>
        <item m="1" x="385"/>
        <item m="1" x="354"/>
        <item m="1" x="312"/>
        <item m="1" x="533"/>
        <item m="1" x="124"/>
        <item m="1" x="78"/>
        <item m="1" x="532"/>
        <item m="1" x="339"/>
        <item m="1" x="74"/>
        <item m="1" x="531"/>
        <item m="1" x="90"/>
        <item m="1" x="190"/>
        <item m="1" x="100"/>
        <item m="1" x="82"/>
        <item m="1" x="169"/>
        <item m="1" x="433"/>
        <item m="1" x="77"/>
        <item m="1" x="92"/>
        <item m="1" x="271"/>
        <item m="1" x="304"/>
        <item m="1" x="425"/>
        <item m="1" x="215"/>
        <item m="1" x="458"/>
        <item m="1" x="520"/>
        <item m="1" x="358"/>
        <item m="1" x="357"/>
        <item m="1" x="208"/>
        <item m="1" x="356"/>
        <item m="1" x="359"/>
        <item m="1" x="9"/>
        <item m="1" x="390"/>
        <item m="1" x="384"/>
        <item m="1" x="530"/>
        <item m="1" x="182"/>
        <item m="1" x="150"/>
        <item m="1" x="140"/>
        <item m="1" x="501"/>
        <item m="1" x="308"/>
        <item m="1" x="207"/>
        <item m="1" x="342"/>
        <item m="1" x="113"/>
        <item m="1" x="17"/>
        <item m="1" x="8"/>
        <item m="1" x="553"/>
        <item m="1" x="547"/>
        <item m="1" x="14"/>
        <item m="1" x="10"/>
        <item m="1" x="66"/>
        <item m="1" x="107"/>
        <item m="1" x="244"/>
        <item m="1" x="449"/>
        <item m="1" x="123"/>
        <item m="1" x="41"/>
        <item m="1" x="450"/>
        <item m="1" x="370"/>
        <item m="1" x="345"/>
        <item m="1" x="79"/>
        <item m="1" x="259"/>
        <item m="1" x="252"/>
        <item m="1" x="408"/>
        <item m="1" x="253"/>
        <item m="1" x="95"/>
        <item m="1" x="541"/>
        <item m="1" x="269"/>
        <item m="1" x="20"/>
        <item m="1" x="181"/>
        <item m="1" x="561"/>
        <item m="1" x="296"/>
        <item m="1" x="558"/>
        <item m="1" x="35"/>
        <item m="1" x="472"/>
        <item m="1" x="203"/>
        <item m="1" x="466"/>
        <item m="1" x="243"/>
        <item m="1" x="374"/>
        <item m="1" x="199"/>
        <item m="1" x="382"/>
        <item m="1" x="289"/>
        <item m="1" x="117"/>
        <item m="1" x="154"/>
        <item m="1" x="320"/>
        <item m="1" x="380"/>
        <item m="1" x="170"/>
        <item m="1" x="28"/>
        <item m="1" x="114"/>
        <item m="1" x="496"/>
        <item m="1" x="475"/>
        <item m="1" x="163"/>
        <item m="1" x="52"/>
        <item m="1" x="110"/>
        <item m="1" x="447"/>
        <item m="1" x="302"/>
        <item m="1" x="435"/>
        <item m="1" x="491"/>
        <item m="1" x="132"/>
        <item m="1" x="478"/>
        <item m="1" x="59"/>
        <item m="1" x="7"/>
        <item m="1" x="391"/>
        <item m="1" x="379"/>
        <item m="1" x="419"/>
        <item m="1" x="142"/>
        <item m="1" x="429"/>
        <item m="1" x="459"/>
        <item m="1" x="234"/>
        <item m="1" x="559"/>
        <item m="1" x="51"/>
        <item m="1" x="187"/>
        <item m="1" x="197"/>
        <item m="1" x="351"/>
        <item m="1" x="298"/>
        <item m="1" x="417"/>
        <item m="1" x="75"/>
        <item m="1" x="180"/>
        <item m="1" x="209"/>
        <item m="1" x="186"/>
        <item m="1" x="131"/>
        <item m="1" x="319"/>
        <item m="1" x="256"/>
        <item m="1" x="284"/>
        <item m="1" x="504"/>
        <item m="1" x="505"/>
        <item m="1" x="165"/>
        <item m="1" x="236"/>
        <item m="1" x="130"/>
        <item m="1" x="135"/>
        <item m="1" x="366"/>
        <item m="1" x="193"/>
        <item m="1" x="283"/>
        <item m="1" x="457"/>
        <item m="1" x="428"/>
        <item m="1" x="373"/>
        <item m="1" x="416"/>
        <item m="1" x="24"/>
        <item m="1" x="536"/>
        <item m="1" x="13"/>
        <item m="1" x="98"/>
        <item m="1" x="11"/>
        <item m="1" x="329"/>
        <item m="1" x="517"/>
        <item m="1" x="411"/>
        <item m="1" x="138"/>
        <item m="1" x="106"/>
        <item m="1" x="164"/>
        <item m="1" x="143"/>
        <item m="1" x="272"/>
        <item m="1" x="122"/>
        <item m="1" x="149"/>
        <item m="1" x="456"/>
        <item m="1" x="369"/>
        <item m="1" x="328"/>
        <item m="1" x="85"/>
        <item m="1" x="275"/>
        <item m="1" x="84"/>
        <item m="1" x="375"/>
        <item m="1" x="453"/>
        <item m="1" x="497"/>
        <item m="1" x="441"/>
        <item m="1" x="423"/>
        <item m="1" x="480"/>
        <item m="1" x="174"/>
        <item m="1" x="173"/>
        <item m="1" x="73"/>
        <item m="1" x="350"/>
        <item m="1" x="349"/>
        <item m="1" x="461"/>
        <item m="1" x="112"/>
        <item m="1" x="368"/>
        <item m="1" x="80"/>
        <item m="1" x="232"/>
        <item m="1" x="285"/>
        <item m="1" x="477"/>
        <item m="1" x="539"/>
        <item m="1" x="288"/>
        <item m="1" x="158"/>
        <item m="1" x="257"/>
        <item m="1" x="88"/>
        <item m="1" x="29"/>
        <item m="1" x="405"/>
        <item m="1" x="58"/>
        <item m="1" x="431"/>
        <item m="1" x="291"/>
        <item m="1" x="268"/>
        <item m="1" x="159"/>
        <item m="1" x="281"/>
        <item m="1" x="15"/>
        <item m="1" x="230"/>
        <item m="1" x="246"/>
        <item m="1" x="404"/>
        <item m="1" x="327"/>
        <item m="1" x="556"/>
        <item m="1" x="171"/>
        <item m="1" x="313"/>
        <item m="1" x="137"/>
        <item m="1" x="200"/>
        <item m="1" x="346"/>
        <item m="1" x="484"/>
        <item m="1" x="470"/>
        <item m="1" x="43"/>
        <item m="1" x="471"/>
        <item m="1" x="479"/>
        <item m="1" x="489"/>
        <item m="1" x="393"/>
        <item m="1" x="400"/>
        <item m="1" x="401"/>
        <item m="1" x="523"/>
        <item m="1" x="324"/>
        <item m="1" x="185"/>
        <item m="1" x="227"/>
        <item m="1" x="406"/>
        <item m="1" x="46"/>
        <item m="1" x="94"/>
        <item m="1" x="63"/>
        <item m="1" x="231"/>
        <item m="1" x="178"/>
        <item m="1" x="508"/>
        <item m="1" x="292"/>
        <item m="1" x="325"/>
        <item m="1" x="293"/>
        <item m="1" x="56"/>
        <item m="1" x="377"/>
        <item m="1" x="270"/>
        <item m="1" x="554"/>
        <item m="1" x="141"/>
        <item m="1" x="167"/>
        <item m="1" x="26"/>
        <item m="1" x="71"/>
        <item m="1" x="317"/>
        <item m="1" x="217"/>
        <item m="1" x="446"/>
        <item m="1" x="460"/>
        <item m="1" x="54"/>
        <item m="1" x="61"/>
        <item m="1" x="179"/>
        <item m="1" x="153"/>
        <item m="1" x="258"/>
        <item m="1" x="311"/>
        <item m="1" x="314"/>
        <item m="1" x="248"/>
        <item m="1" x="220"/>
        <item m="1" x="381"/>
        <item m="1" x="464"/>
        <item m="1" x="437"/>
        <item m="1" x="482"/>
        <item m="1" x="396"/>
        <item m="1" x="371"/>
        <item m="1" x="552"/>
        <item m="1" x="462"/>
        <item m="1" x="337"/>
        <item m="1" x="467"/>
        <item m="1" x="340"/>
        <item m="1" x="146"/>
        <item m="1" x="455"/>
        <item m="1" x="12"/>
        <item m="1" x="133"/>
        <item m="1" x="394"/>
        <item m="1" x="326"/>
        <item m="1" x="39"/>
        <item m="1" x="260"/>
        <item m="1" x="524"/>
        <item m="1" x="18"/>
        <item m="1" x="228"/>
        <item m="1" x="316"/>
        <item m="1" x="126"/>
        <item m="1" x="514"/>
        <item m="1" x="37"/>
        <item m="1" x="65"/>
        <item m="1" x="445"/>
        <item m="1" x="512"/>
        <item m="1" x="286"/>
        <item m="1" x="226"/>
        <item m="1" x="365"/>
        <item m="1" x="148"/>
        <item m="1" x="322"/>
        <item m="1" x="278"/>
        <item m="1" x="38"/>
        <item m="1" x="526"/>
        <item m="1" x="219"/>
        <item m="1" x="503"/>
        <item m="1" x="222"/>
        <item m="1" x="265"/>
        <item m="1" x="353"/>
        <item m="1" x="22"/>
        <item m="1" x="500"/>
        <item m="1" x="47"/>
        <item m="1" x="40"/>
        <item m="1" x="121"/>
        <item m="1" x="338"/>
        <item m="1" x="367"/>
        <item m="1" x="476"/>
        <item m="1" x="151"/>
        <item m="1" x="463"/>
        <item m="1" x="64"/>
        <item m="1" x="513"/>
        <item m="1" x="211"/>
        <item m="1" x="410"/>
        <item m="1" x="276"/>
        <item m="1" x="34"/>
        <item m="1" x="205"/>
        <item m="1" x="550"/>
        <item m="1" x="310"/>
        <item m="1" x="119"/>
        <item m="1" x="218"/>
        <item m="1" x="515"/>
        <item m="1" x="25"/>
        <item m="1" x="414"/>
        <item m="1" x="563"/>
        <item m="1" x="546"/>
        <item m="1" x="323"/>
        <item m="1" x="69"/>
        <item m="1" x="194"/>
        <item m="1" x="72"/>
        <item m="1" x="89"/>
        <item m="1" x="55"/>
        <item m="1" x="389"/>
        <item m="1" x="420"/>
        <item m="1" x="493"/>
        <item m="1" x="403"/>
        <item m="1" x="31"/>
        <item m="1" x="264"/>
        <item m="1" x="506"/>
        <item m="1" x="321"/>
        <item m="1" x="525"/>
        <item m="1" x="168"/>
        <item m="1" x="488"/>
        <item m="1" x="518"/>
        <item m="1" x="221"/>
        <item m="1" x="537"/>
        <item m="1" x="277"/>
        <item m="1" x="535"/>
        <item m="1" x="494"/>
        <item m="1" x="469"/>
        <item m="1" x="422"/>
        <item m="1" x="440"/>
        <item m="1" x="251"/>
        <item m="1" x="50"/>
        <item m="1" x="70"/>
        <item m="1" x="45"/>
        <item m="1" x="548"/>
        <item m="1" x="538"/>
        <item m="1" x="97"/>
        <item m="1" x="295"/>
        <item m="1" x="245"/>
        <item m="1" x="202"/>
        <item m="1" x="498"/>
        <item m="1" x="176"/>
        <item m="1" x="344"/>
        <item m="1" x="481"/>
        <item x="1"/>
        <item x="2"/>
        <item x="3"/>
        <item x="5"/>
        <item x="4"/>
        <item x="6"/>
        <item t="default"/>
      </items>
    </pivotField>
    <pivotField axis="axisRow" compact="0" outline="0" showAll="0" defaultSubtotal="0">
      <items count="26">
        <item x="2"/>
        <item x="10"/>
        <item x="9"/>
        <item m="1" x="13"/>
        <item x="5"/>
        <item m="1" x="23"/>
        <item x="7"/>
        <item x="0"/>
        <item m="1" x="14"/>
        <item m="1" x="17"/>
        <item m="1" x="22"/>
        <item m="1" x="19"/>
        <item m="1" x="15"/>
        <item x="1"/>
        <item m="1" x="18"/>
        <item m="1" x="25"/>
        <item m="1" x="24"/>
        <item x="11"/>
        <item x="3"/>
        <item x="4"/>
        <item x="6"/>
        <item m="1" x="16"/>
        <item x="8"/>
        <item x="12"/>
        <item m="1" x="21"/>
        <item m="1" x="20"/>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761"/>
      <x/>
      <x/>
      <x v="36"/>
      <x v="2"/>
      <x v="23"/>
      <x/>
      <x v="102"/>
    </i>
    <i t="grand">
      <x/>
    </i>
  </rowItems>
  <colItems count="1">
    <i/>
  </colItems>
  <pageFields count="2">
    <pageField fld="1" item="980"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45014-070A-49A2-B248-C1E8BCD0BE7A}">
  <dimension ref="B1:V90"/>
  <sheetViews>
    <sheetView tabSelected="1" topLeftCell="A58" zoomScale="50" zoomScaleNormal="50" workbookViewId="0">
      <selection activeCell="G60" sqref="G60"/>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19.28515625" hidden="1" customWidth="1"/>
    <col min="22" max="23" width="0" hidden="1" customWidth="1"/>
  </cols>
  <sheetData>
    <row r="1" spans="2:21" ht="37.5" customHeight="1" x14ac:dyDescent="0.25">
      <c r="N1" s="215" t="s">
        <v>0</v>
      </c>
      <c r="O1" t="s">
        <v>1</v>
      </c>
    </row>
    <row r="2" spans="2:21" ht="81" customHeight="1" x14ac:dyDescent="0.25">
      <c r="C2" s="1"/>
      <c r="D2" s="1"/>
      <c r="E2" s="2" t="s">
        <v>2</v>
      </c>
      <c r="F2" s="2"/>
      <c r="G2" s="2"/>
      <c r="H2" s="2"/>
      <c r="I2" s="2"/>
      <c r="J2" s="2"/>
      <c r="L2" s="1"/>
      <c r="N2" s="215"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5" t="s">
        <v>4</v>
      </c>
      <c r="O4" s="215" t="s">
        <v>5</v>
      </c>
      <c r="P4" s="215" t="s">
        <v>6</v>
      </c>
      <c r="Q4" s="215" t="s">
        <v>7</v>
      </c>
      <c r="R4" s="215" t="s">
        <v>8</v>
      </c>
      <c r="S4" s="215" t="s">
        <v>9</v>
      </c>
      <c r="T4" s="215" t="s">
        <v>10</v>
      </c>
      <c r="U4" s="215" t="s">
        <v>11</v>
      </c>
    </row>
    <row r="5" spans="2:21" ht="13.5" customHeight="1" x14ac:dyDescent="0.25">
      <c r="B5" s="4"/>
      <c r="C5" s="4"/>
      <c r="D5" s="4"/>
      <c r="E5" s="2"/>
      <c r="F5" s="2"/>
      <c r="G5" s="2"/>
      <c r="H5" s="2"/>
      <c r="I5" s="2"/>
      <c r="J5" s="2"/>
      <c r="K5" s="6"/>
      <c r="N5" t="s">
        <v>12</v>
      </c>
      <c r="O5">
        <v>1</v>
      </c>
      <c r="P5">
        <v>1</v>
      </c>
      <c r="Q5" t="s">
        <v>13</v>
      </c>
      <c r="R5" t="s">
        <v>14</v>
      </c>
      <c r="S5" t="s">
        <v>15</v>
      </c>
      <c r="T5" t="s">
        <v>90</v>
      </c>
      <c r="U5" t="s">
        <v>14</v>
      </c>
    </row>
    <row r="6" spans="2:21" ht="35.25" customHeight="1" x14ac:dyDescent="0.25">
      <c r="C6" s="7"/>
      <c r="D6" s="8" t="str">
        <f>"N° "&amp;O1&amp;"/2024"</f>
        <v>N° CD-513/2024</v>
      </c>
      <c r="E6" s="9"/>
      <c r="F6" s="9"/>
      <c r="N6" t="s">
        <v>16</v>
      </c>
    </row>
    <row r="7" spans="2:21" ht="51" customHeight="1" x14ac:dyDescent="0.25">
      <c r="B7" s="216" t="str">
        <f>N5</f>
        <v>CLQ-24-CD-513/2024 ADQUISICIÓN DE EQUIPOS DE SOLDADURA Y DE APOYO A MAESTRANZA</v>
      </c>
      <c r="C7" s="216"/>
      <c r="D7" s="216"/>
      <c r="E7" s="216"/>
      <c r="F7" s="216"/>
      <c r="G7" s="216"/>
      <c r="H7" s="216"/>
      <c r="I7" s="216"/>
      <c r="J7" s="216"/>
      <c r="K7" s="216"/>
      <c r="L7" s="10"/>
    </row>
    <row r="8" spans="2:21" ht="5.25" customHeight="1" x14ac:dyDescent="0.35">
      <c r="B8" s="11"/>
      <c r="C8" s="11"/>
      <c r="D8" s="11"/>
      <c r="E8" s="11"/>
      <c r="F8" s="11"/>
      <c r="G8" s="11"/>
      <c r="H8" s="11"/>
      <c r="I8" s="11"/>
      <c r="J8" s="11"/>
      <c r="K8" s="12"/>
      <c r="L8" s="12"/>
    </row>
    <row r="9" spans="2:21" s="7" customFormat="1" ht="28.5" customHeight="1" x14ac:dyDescent="0.25">
      <c r="B9" s="13"/>
      <c r="C9" s="14" t="s">
        <v>17</v>
      </c>
      <c r="D9" s="15"/>
      <c r="E9" s="16"/>
      <c r="F9" s="17" t="s">
        <v>18</v>
      </c>
      <c r="G9" s="18"/>
      <c r="H9" s="19"/>
      <c r="I9" s="19"/>
      <c r="J9" s="20"/>
      <c r="K9" s="21"/>
      <c r="L9" s="21"/>
      <c r="N9"/>
      <c r="O9"/>
      <c r="P9"/>
      <c r="Q9"/>
      <c r="R9"/>
      <c r="S9"/>
      <c r="T9"/>
      <c r="U9"/>
    </row>
    <row r="10" spans="2:21" s="7" customFormat="1" ht="6.75" customHeight="1" x14ac:dyDescent="0.25">
      <c r="B10" s="13"/>
      <c r="C10" s="20"/>
      <c r="D10" s="22"/>
      <c r="E10" s="22"/>
      <c r="F10" s="23"/>
      <c r="G10" s="19"/>
      <c r="H10" s="19"/>
      <c r="I10" s="19"/>
      <c r="J10" s="20"/>
      <c r="K10" s="24"/>
      <c r="L10" s="24"/>
      <c r="N10"/>
      <c r="O10"/>
      <c r="P10"/>
      <c r="Q10"/>
      <c r="R10"/>
      <c r="S10"/>
      <c r="T10"/>
      <c r="U10"/>
    </row>
    <row r="11" spans="2:21" s="7" customFormat="1" ht="31.5" customHeight="1" x14ac:dyDescent="0.25">
      <c r="B11" s="13"/>
      <c r="C11" s="25" t="s">
        <v>19</v>
      </c>
      <c r="D11" s="26"/>
      <c r="E11" s="27"/>
      <c r="F11" s="28" t="s">
        <v>20</v>
      </c>
      <c r="G11" s="29"/>
      <c r="H11" s="30" t="s">
        <v>21</v>
      </c>
      <c r="I11" s="31" t="s">
        <v>22</v>
      </c>
      <c r="J11" s="32"/>
      <c r="K11" s="33"/>
      <c r="L11" s="34"/>
      <c r="N11"/>
      <c r="O11"/>
      <c r="P11"/>
      <c r="Q11"/>
      <c r="R11"/>
      <c r="S11"/>
      <c r="T11"/>
      <c r="U11"/>
    </row>
    <row r="12" spans="2:21" ht="7.5" customHeight="1" x14ac:dyDescent="0.3">
      <c r="B12" s="35"/>
      <c r="C12" s="36"/>
      <c r="D12" s="36"/>
      <c r="E12" s="36"/>
      <c r="F12" s="36"/>
      <c r="G12" s="37"/>
      <c r="H12" s="37"/>
      <c r="I12" s="37"/>
      <c r="J12" s="36"/>
      <c r="K12" s="38"/>
      <c r="L12" s="38"/>
    </row>
    <row r="13" spans="2:21" ht="21.75" customHeight="1" x14ac:dyDescent="0.25">
      <c r="B13" s="39" t="s">
        <v>23</v>
      </c>
      <c r="C13" s="39"/>
      <c r="D13" s="39"/>
      <c r="E13" s="39"/>
      <c r="F13" s="39"/>
      <c r="G13" s="39"/>
      <c r="H13" s="39"/>
      <c r="I13" s="39"/>
      <c r="J13" s="39"/>
      <c r="K13" s="39"/>
      <c r="L13" s="40"/>
    </row>
    <row r="14" spans="2:21" ht="8.25" customHeight="1" x14ac:dyDescent="0.25">
      <c r="B14" s="19"/>
      <c r="C14" s="19"/>
      <c r="D14" s="19"/>
      <c r="E14" s="19"/>
      <c r="F14" s="19"/>
      <c r="G14" s="19"/>
      <c r="H14" s="19"/>
      <c r="I14" s="19"/>
      <c r="J14" s="19"/>
      <c r="K14" s="19"/>
      <c r="L14" s="19"/>
    </row>
    <row r="15" spans="2:21" ht="16.5" customHeight="1" x14ac:dyDescent="0.35">
      <c r="B15" s="41"/>
      <c r="C15" s="42" t="s">
        <v>24</v>
      </c>
      <c r="D15" s="43"/>
      <c r="E15" s="43"/>
      <c r="F15" s="43"/>
      <c r="G15" s="44"/>
      <c r="H15" s="44"/>
      <c r="I15" s="44"/>
      <c r="J15" s="44"/>
      <c r="K15" s="44"/>
    </row>
    <row r="16" spans="2:21" ht="9.75" customHeight="1" thickBot="1" x14ac:dyDescent="0.3">
      <c r="B16" s="41"/>
      <c r="C16" s="45"/>
      <c r="D16" s="46"/>
      <c r="E16" s="46"/>
      <c r="F16" s="46"/>
      <c r="G16" s="47"/>
      <c r="H16" s="47"/>
      <c r="I16" s="47"/>
      <c r="J16" s="47"/>
      <c r="K16" s="47"/>
    </row>
    <row r="17" spans="2:22" ht="35.25" customHeight="1" thickBot="1" x14ac:dyDescent="0.3">
      <c r="B17" s="41"/>
      <c r="C17" s="48" t="s">
        <v>25</v>
      </c>
      <c r="D17" s="49"/>
      <c r="E17" s="49"/>
      <c r="F17" s="50"/>
      <c r="G17" s="51"/>
      <c r="H17" s="51"/>
      <c r="I17" s="51"/>
      <c r="J17" s="51"/>
      <c r="K17" s="52"/>
    </row>
    <row r="18" spans="2:22" ht="6" customHeight="1" thickBot="1" x14ac:dyDescent="0.45">
      <c r="C18" s="53"/>
      <c r="D18" s="54"/>
      <c r="E18" s="55"/>
      <c r="F18" s="55"/>
      <c r="G18" s="55"/>
      <c r="H18" s="54"/>
      <c r="I18" s="54"/>
      <c r="J18" s="54"/>
      <c r="K18" s="56"/>
      <c r="L18" s="47"/>
    </row>
    <row r="19" spans="2:22" s="65" customFormat="1" ht="27" customHeight="1" thickBot="1" x14ac:dyDescent="0.5">
      <c r="B19" s="57"/>
      <c r="C19" s="58"/>
      <c r="D19" s="59" t="s">
        <v>26</v>
      </c>
      <c r="E19" s="60"/>
      <c r="F19" s="61"/>
      <c r="G19" s="62"/>
      <c r="H19" s="63"/>
      <c r="I19" s="63"/>
      <c r="J19" s="63"/>
      <c r="K19" s="64"/>
      <c r="N19"/>
      <c r="O19"/>
      <c r="P19"/>
      <c r="Q19"/>
      <c r="R19"/>
      <c r="S19"/>
      <c r="T19"/>
      <c r="U19"/>
    </row>
    <row r="20" spans="2:22" ht="6" customHeight="1" thickBot="1" x14ac:dyDescent="0.35">
      <c r="B20" s="45"/>
      <c r="C20" s="66"/>
      <c r="D20" s="46"/>
      <c r="E20" s="46"/>
      <c r="F20" s="46"/>
      <c r="G20" s="67"/>
      <c r="K20" s="68"/>
    </row>
    <row r="21" spans="2:22" s="65" customFormat="1" ht="27" customHeight="1" thickBot="1" x14ac:dyDescent="0.5">
      <c r="B21" s="57"/>
      <c r="C21" s="58"/>
      <c r="D21" s="59" t="s">
        <v>27</v>
      </c>
      <c r="E21" s="60"/>
      <c r="F21" s="61"/>
      <c r="G21" s="62"/>
      <c r="H21" s="63"/>
      <c r="I21" s="63"/>
      <c r="J21" s="63"/>
      <c r="K21" s="64"/>
      <c r="N21"/>
      <c r="O21"/>
      <c r="P21"/>
      <c r="Q21"/>
      <c r="R21"/>
      <c r="S21"/>
      <c r="T21"/>
      <c r="U21"/>
    </row>
    <row r="22" spans="2:22" ht="6" customHeight="1" thickBot="1" x14ac:dyDescent="0.35">
      <c r="B22" s="45"/>
      <c r="C22" s="66"/>
      <c r="D22" s="46"/>
      <c r="E22" s="46"/>
      <c r="F22" s="46"/>
      <c r="G22" s="67"/>
      <c r="K22" s="68"/>
    </row>
    <row r="23" spans="2:22" s="65" customFormat="1" ht="27" customHeight="1" thickBot="1" x14ac:dyDescent="0.5">
      <c r="B23" s="57"/>
      <c r="C23" s="58"/>
      <c r="D23" s="59" t="s">
        <v>28</v>
      </c>
      <c r="E23" s="60"/>
      <c r="F23" s="61"/>
      <c r="G23" s="62"/>
      <c r="H23" s="69"/>
      <c r="I23" s="69"/>
      <c r="J23" s="69"/>
      <c r="K23" s="70"/>
      <c r="N23"/>
      <c r="O23"/>
      <c r="P23"/>
      <c r="Q23"/>
      <c r="R23"/>
      <c r="S23"/>
      <c r="T23"/>
      <c r="U23"/>
    </row>
    <row r="24" spans="2:22" ht="6" customHeight="1" thickBot="1" x14ac:dyDescent="0.35">
      <c r="B24" s="45"/>
      <c r="C24" s="66"/>
      <c r="D24" s="46"/>
      <c r="E24" s="46"/>
      <c r="F24" s="46"/>
      <c r="G24" s="67"/>
      <c r="K24" s="68"/>
    </row>
    <row r="25" spans="2:22" s="65" customFormat="1" ht="27" customHeight="1" thickBot="1" x14ac:dyDescent="0.5">
      <c r="B25" s="71"/>
      <c r="C25" s="58"/>
      <c r="D25" s="72" t="s">
        <v>29</v>
      </c>
      <c r="E25" s="72"/>
      <c r="F25" s="73"/>
      <c r="G25" s="62"/>
      <c r="H25" s="63"/>
      <c r="I25" s="63"/>
      <c r="J25" s="63"/>
      <c r="K25" s="64"/>
      <c r="N25"/>
      <c r="O25"/>
      <c r="P25"/>
      <c r="Q25"/>
      <c r="R25"/>
      <c r="S25"/>
      <c r="T25"/>
      <c r="U25"/>
    </row>
    <row r="26" spans="2:22" ht="6" customHeight="1" thickBot="1" x14ac:dyDescent="0.35">
      <c r="B26" s="45"/>
      <c r="C26" s="66"/>
      <c r="D26" s="45"/>
      <c r="E26" s="45"/>
      <c r="F26" s="45"/>
      <c r="G26" s="67"/>
      <c r="K26" s="68"/>
    </row>
    <row r="27" spans="2:22" s="65" customFormat="1" ht="27" customHeight="1" thickBot="1" x14ac:dyDescent="0.5">
      <c r="B27" s="57"/>
      <c r="C27" s="58"/>
      <c r="D27" s="59" t="s">
        <v>30</v>
      </c>
      <c r="E27" s="60"/>
      <c r="F27" s="61"/>
      <c r="G27" s="62"/>
      <c r="H27" s="69"/>
      <c r="I27" s="69"/>
      <c r="J27" s="69"/>
      <c r="K27" s="70"/>
      <c r="N27"/>
      <c r="O27"/>
      <c r="P27"/>
      <c r="Q27"/>
      <c r="R27"/>
      <c r="S27"/>
      <c r="T27"/>
      <c r="U27"/>
    </row>
    <row r="28" spans="2:22" ht="6" customHeight="1" thickBot="1" x14ac:dyDescent="0.35">
      <c r="B28" s="45"/>
      <c r="C28" s="74"/>
      <c r="D28" s="75"/>
      <c r="E28" s="75"/>
      <c r="F28" s="45"/>
      <c r="G28" s="67"/>
      <c r="K28" s="68"/>
    </row>
    <row r="29" spans="2:22" s="65" customFormat="1" ht="27" customHeight="1" thickBot="1" x14ac:dyDescent="0.5">
      <c r="B29" s="57"/>
      <c r="C29" s="58"/>
      <c r="D29" s="59" t="s">
        <v>31</v>
      </c>
      <c r="E29" s="60"/>
      <c r="F29" s="61"/>
      <c r="G29" s="62"/>
      <c r="H29" s="69"/>
      <c r="I29" s="69"/>
      <c r="J29" s="69"/>
      <c r="K29" s="70"/>
      <c r="N29"/>
      <c r="O29"/>
      <c r="P29"/>
      <c r="Q29"/>
      <c r="R29"/>
      <c r="S29"/>
      <c r="T29"/>
      <c r="U29"/>
    </row>
    <row r="30" spans="2:22" ht="6" customHeight="1" thickBot="1" x14ac:dyDescent="0.35">
      <c r="B30" s="45"/>
      <c r="C30" s="76"/>
      <c r="D30" s="77"/>
      <c r="E30" s="78"/>
      <c r="F30" s="79"/>
      <c r="G30" s="79"/>
      <c r="H30" s="67"/>
      <c r="K30" s="68"/>
    </row>
    <row r="31" spans="2:22" s="65" customFormat="1" ht="27" customHeight="1" thickBot="1" x14ac:dyDescent="0.5">
      <c r="B31" s="57"/>
      <c r="C31" s="58"/>
      <c r="D31" s="59" t="s">
        <v>32</v>
      </c>
      <c r="E31" s="60"/>
      <c r="F31" s="61"/>
      <c r="G31" s="80"/>
      <c r="H31" s="81"/>
      <c r="I31" s="81"/>
      <c r="J31" s="81"/>
      <c r="K31" s="82"/>
      <c r="L31" s="83"/>
      <c r="O31"/>
      <c r="P31"/>
      <c r="Q31"/>
      <c r="R31"/>
      <c r="S31"/>
      <c r="T31"/>
      <c r="U31"/>
      <c r="V31"/>
    </row>
    <row r="32" spans="2:22" ht="6" customHeight="1" thickBot="1" x14ac:dyDescent="0.35">
      <c r="B32" s="45"/>
      <c r="C32" s="76"/>
      <c r="D32" s="77"/>
      <c r="E32" s="78"/>
      <c r="F32" s="79"/>
      <c r="G32" s="67"/>
      <c r="K32" s="68"/>
    </row>
    <row r="33" spans="2:21" s="65" customFormat="1" ht="27" customHeight="1" thickBot="1" x14ac:dyDescent="0.5">
      <c r="B33" s="57"/>
      <c r="C33" s="58"/>
      <c r="D33" s="59" t="s">
        <v>33</v>
      </c>
      <c r="E33" s="60"/>
      <c r="F33" s="57"/>
      <c r="G33" s="62"/>
      <c r="H33" s="69"/>
      <c r="I33" s="69"/>
      <c r="J33" s="69"/>
      <c r="K33" s="70"/>
      <c r="N33"/>
      <c r="O33"/>
      <c r="P33"/>
      <c r="Q33"/>
      <c r="R33"/>
      <c r="S33"/>
      <c r="T33"/>
      <c r="U33"/>
    </row>
    <row r="34" spans="2:21" ht="6" customHeight="1" thickBot="1" x14ac:dyDescent="0.35">
      <c r="B34" s="45"/>
      <c r="C34" s="84"/>
      <c r="D34" s="85"/>
      <c r="E34" s="85"/>
      <c r="F34" s="86"/>
      <c r="G34" s="67"/>
      <c r="K34" s="68"/>
    </row>
    <row r="35" spans="2:21" s="65" customFormat="1" ht="27" customHeight="1" thickBot="1" x14ac:dyDescent="0.5">
      <c r="B35" s="57"/>
      <c r="C35" s="58"/>
      <c r="D35" s="72" t="s">
        <v>34</v>
      </c>
      <c r="E35" s="72"/>
      <c r="F35" s="87"/>
      <c r="G35" s="88"/>
      <c r="H35" s="89"/>
      <c r="I35" s="89"/>
      <c r="J35" s="89"/>
      <c r="K35" s="90"/>
      <c r="N35"/>
      <c r="O35"/>
      <c r="P35"/>
      <c r="Q35"/>
      <c r="R35"/>
      <c r="S35"/>
      <c r="T35"/>
      <c r="U35"/>
    </row>
    <row r="36" spans="2:21" ht="6" customHeight="1" x14ac:dyDescent="0.25">
      <c r="B36" s="45"/>
      <c r="C36" s="91"/>
      <c r="D36" s="92"/>
      <c r="E36" s="92"/>
      <c r="F36" s="93"/>
      <c r="G36" s="94"/>
      <c r="K36" s="68"/>
    </row>
    <row r="37" spans="2:21" ht="40.5" customHeight="1" x14ac:dyDescent="0.25">
      <c r="B37" s="45"/>
      <c r="C37" s="95" t="s">
        <v>35</v>
      </c>
      <c r="D37" s="96"/>
      <c r="E37" s="96"/>
      <c r="F37" s="96"/>
      <c r="G37" s="96"/>
      <c r="H37" s="96"/>
      <c r="I37" s="96"/>
      <c r="J37" s="96"/>
      <c r="K37" s="97"/>
    </row>
    <row r="38" spans="2:21" ht="21" customHeight="1" x14ac:dyDescent="0.25">
      <c r="B38" s="45"/>
      <c r="C38" s="98" t="s">
        <v>36</v>
      </c>
      <c r="D38" s="99"/>
      <c r="E38" s="99"/>
      <c r="F38" s="99"/>
      <c r="G38" s="99"/>
      <c r="H38" s="99"/>
      <c r="I38" s="99"/>
      <c r="J38" s="99"/>
      <c r="K38" s="100"/>
    </row>
    <row r="39" spans="2:21" ht="10.5" customHeight="1" x14ac:dyDescent="0.25">
      <c r="B39" s="45"/>
      <c r="C39" s="101"/>
      <c r="D39" s="102"/>
      <c r="E39" s="102"/>
      <c r="F39" s="102"/>
      <c r="G39" s="102"/>
      <c r="H39" s="102"/>
      <c r="I39" s="102"/>
      <c r="J39" s="102"/>
      <c r="K39" s="103"/>
    </row>
    <row r="40" spans="2:21" ht="27" customHeight="1" x14ac:dyDescent="0.35">
      <c r="B40" s="45"/>
      <c r="C40" s="104" t="s">
        <v>37</v>
      </c>
      <c r="D40" s="105"/>
      <c r="E40" s="105"/>
      <c r="F40" s="105"/>
      <c r="G40" s="106"/>
      <c r="H40" s="107"/>
      <c r="I40" s="107"/>
      <c r="J40" s="107"/>
      <c r="K40" s="108"/>
    </row>
    <row r="41" spans="2:21" ht="25.5" customHeight="1" x14ac:dyDescent="0.25">
      <c r="B41" s="45"/>
      <c r="C41" s="109" t="s">
        <v>38</v>
      </c>
      <c r="D41" s="78"/>
      <c r="E41" s="78"/>
      <c r="F41" s="78"/>
      <c r="G41" s="110"/>
      <c r="H41" s="93"/>
      <c r="I41" s="93"/>
      <c r="J41" s="93"/>
      <c r="K41" s="111"/>
    </row>
    <row r="42" spans="2:21" ht="25.5" customHeight="1" x14ac:dyDescent="0.25">
      <c r="B42" s="45"/>
      <c r="C42" s="112" t="s">
        <v>39</v>
      </c>
      <c r="D42" s="113"/>
      <c r="E42" s="113"/>
      <c r="F42" s="113"/>
      <c r="G42" s="113"/>
      <c r="H42" s="113"/>
      <c r="I42" s="113"/>
      <c r="J42" s="113"/>
      <c r="K42" s="114"/>
    </row>
    <row r="43" spans="2:21" ht="25.5" customHeight="1" x14ac:dyDescent="0.25">
      <c r="B43" s="45"/>
      <c r="C43" s="112" t="s">
        <v>40</v>
      </c>
      <c r="D43" s="113"/>
      <c r="E43" s="113"/>
      <c r="F43" s="113"/>
      <c r="G43" s="113"/>
      <c r="H43" s="113"/>
      <c r="I43" s="113"/>
      <c r="J43" s="113"/>
      <c r="K43" s="114"/>
    </row>
    <row r="44" spans="2:21" ht="25.5" customHeight="1" x14ac:dyDescent="0.25">
      <c r="B44" s="45"/>
      <c r="C44" s="112" t="s">
        <v>41</v>
      </c>
      <c r="D44" s="113"/>
      <c r="E44" s="113"/>
      <c r="F44" s="113"/>
      <c r="G44" s="113"/>
      <c r="H44" s="113"/>
      <c r="I44" s="113"/>
      <c r="J44" s="113"/>
      <c r="K44" s="114"/>
    </row>
    <row r="45" spans="2:21" ht="25.5" customHeight="1" x14ac:dyDescent="0.25">
      <c r="B45" s="45"/>
      <c r="C45" s="112" t="s">
        <v>42</v>
      </c>
      <c r="D45" s="113"/>
      <c r="E45" s="113"/>
      <c r="F45" s="113"/>
      <c r="G45" s="113"/>
      <c r="H45" s="113"/>
      <c r="I45" s="113"/>
      <c r="J45" s="113"/>
      <c r="K45" s="114"/>
    </row>
    <row r="46" spans="2:21" ht="25.5" customHeight="1" x14ac:dyDescent="0.25">
      <c r="B46" s="45"/>
      <c r="C46" s="112" t="s">
        <v>43</v>
      </c>
      <c r="D46" s="113"/>
      <c r="E46" s="113"/>
      <c r="F46" s="113"/>
      <c r="G46" s="113"/>
      <c r="H46" s="113"/>
      <c r="I46" s="113"/>
      <c r="J46" s="113"/>
      <c r="K46" s="114"/>
    </row>
    <row r="47" spans="2:21" ht="25.5" customHeight="1" x14ac:dyDescent="0.25">
      <c r="B47" s="45"/>
      <c r="C47" s="112" t="s">
        <v>44</v>
      </c>
      <c r="D47" s="113"/>
      <c r="E47" s="113"/>
      <c r="F47" s="113"/>
      <c r="G47" s="113"/>
      <c r="H47" s="113"/>
      <c r="I47" s="113"/>
      <c r="J47" s="113"/>
      <c r="K47" s="114"/>
    </row>
    <row r="48" spans="2:21" ht="25.5" customHeight="1" x14ac:dyDescent="0.25">
      <c r="B48" s="45"/>
      <c r="C48" s="112" t="s">
        <v>45</v>
      </c>
      <c r="D48" s="113"/>
      <c r="E48" s="113"/>
      <c r="F48" s="113"/>
      <c r="G48" s="113"/>
      <c r="H48" s="113"/>
      <c r="I48" s="113"/>
      <c r="J48" s="113"/>
      <c r="K48" s="114"/>
    </row>
    <row r="49" spans="2:21" ht="25.5" customHeight="1" x14ac:dyDescent="0.25">
      <c r="B49" s="45"/>
      <c r="C49" s="112" t="s">
        <v>46</v>
      </c>
      <c r="D49" s="113"/>
      <c r="E49" s="113"/>
      <c r="F49" s="113"/>
      <c r="G49" s="113"/>
      <c r="H49" s="113"/>
      <c r="I49" s="113"/>
      <c r="J49" s="113"/>
      <c r="K49" s="114"/>
    </row>
    <row r="50" spans="2:21" ht="25.5" customHeight="1" thickBot="1" x14ac:dyDescent="0.3">
      <c r="C50" s="115" t="s">
        <v>47</v>
      </c>
      <c r="D50" s="116"/>
      <c r="E50" s="116"/>
      <c r="F50" s="116"/>
      <c r="G50" s="116"/>
      <c r="H50" s="116"/>
      <c r="I50" s="116"/>
      <c r="J50" s="116"/>
      <c r="K50" s="117"/>
    </row>
    <row r="51" spans="2:21" ht="86.25" customHeight="1" x14ac:dyDescent="0.25"/>
    <row r="52" spans="2:21" ht="39" customHeight="1" x14ac:dyDescent="0.3">
      <c r="B52" s="118" t="s">
        <v>48</v>
      </c>
      <c r="C52" s="118"/>
      <c r="D52" s="118"/>
      <c r="E52" s="118"/>
      <c r="F52" s="118"/>
      <c r="G52" s="118"/>
      <c r="H52" s="118"/>
      <c r="I52" s="118"/>
      <c r="J52" s="118"/>
      <c r="K52" s="118"/>
      <c r="L52" s="119"/>
    </row>
    <row r="53" spans="2:21" ht="9" customHeight="1" x14ac:dyDescent="0.25"/>
    <row r="54" spans="2:21" ht="23.25" x14ac:dyDescent="0.35">
      <c r="B54" s="120" t="s">
        <v>49</v>
      </c>
      <c r="C54" s="121"/>
      <c r="D54" s="121"/>
      <c r="E54" s="121"/>
      <c r="F54" s="121"/>
      <c r="G54" s="121"/>
      <c r="H54" s="121"/>
      <c r="I54" s="121"/>
      <c r="J54" s="121"/>
      <c r="K54" s="121"/>
    </row>
    <row r="55" spans="2:21" ht="23.25" x14ac:dyDescent="0.35">
      <c r="B55" s="122" t="s">
        <v>9</v>
      </c>
      <c r="C55" s="123"/>
      <c r="D55" s="123"/>
      <c r="E55" s="124"/>
      <c r="F55" s="125" t="str">
        <f>S5</f>
        <v>CALIDAD,PROPUESTA TECNICA Y COSTO</v>
      </c>
      <c r="G55" s="126"/>
      <c r="H55" s="127"/>
      <c r="I55" s="127"/>
      <c r="J55" s="127"/>
      <c r="K55" s="127"/>
    </row>
    <row r="56" spans="2:21" ht="23.25" x14ac:dyDescent="0.35">
      <c r="B56" s="122" t="s">
        <v>10</v>
      </c>
      <c r="C56" s="123"/>
      <c r="D56" s="123"/>
      <c r="E56" s="124"/>
      <c r="F56" s="125" t="str">
        <f>+T5</f>
        <v>por item</v>
      </c>
      <c r="G56" s="126"/>
      <c r="H56" s="127"/>
      <c r="I56" s="127"/>
      <c r="J56" s="127"/>
      <c r="K56" s="127"/>
    </row>
    <row r="57" spans="2:21" ht="6.75" customHeight="1" thickBot="1" x14ac:dyDescent="0.4">
      <c r="B57" s="128"/>
      <c r="C57" s="127"/>
      <c r="D57" s="127"/>
      <c r="E57" s="127"/>
      <c r="F57" s="127"/>
      <c r="G57" s="127"/>
      <c r="H57" s="127"/>
      <c r="I57" s="127"/>
      <c r="J57" s="127"/>
      <c r="K57" s="127"/>
    </row>
    <row r="58" spans="2:21" ht="39.75" customHeight="1" x14ac:dyDescent="0.25">
      <c r="B58" s="129" t="s">
        <v>50</v>
      </c>
      <c r="C58" s="130"/>
      <c r="D58" s="130"/>
      <c r="E58" s="130"/>
      <c r="F58" s="131"/>
      <c r="G58" s="132" t="s">
        <v>51</v>
      </c>
      <c r="H58" s="133"/>
      <c r="I58" s="133"/>
      <c r="J58" s="133"/>
      <c r="K58" s="134"/>
      <c r="L58" s="135"/>
    </row>
    <row r="59" spans="2:21" s="36" customFormat="1" ht="32.25" customHeight="1" x14ac:dyDescent="0.25">
      <c r="B59" s="136" t="s">
        <v>52</v>
      </c>
      <c r="C59" s="137" t="s">
        <v>53</v>
      </c>
      <c r="D59" s="138" t="s">
        <v>54</v>
      </c>
      <c r="E59" s="138" t="s">
        <v>55</v>
      </c>
      <c r="F59" s="138" t="s">
        <v>56</v>
      </c>
      <c r="G59" s="138" t="s">
        <v>57</v>
      </c>
      <c r="H59" s="138" t="s">
        <v>58</v>
      </c>
      <c r="I59" s="138" t="s">
        <v>59</v>
      </c>
      <c r="J59" s="138" t="s">
        <v>60</v>
      </c>
      <c r="K59" s="139" t="s">
        <v>61</v>
      </c>
      <c r="L59" s="140"/>
      <c r="N59"/>
      <c r="O59"/>
      <c r="P59"/>
      <c r="Q59"/>
      <c r="R59"/>
      <c r="S59"/>
      <c r="T59"/>
      <c r="U59"/>
    </row>
    <row r="60" spans="2:21" ht="102" customHeight="1" x14ac:dyDescent="0.25">
      <c r="B60" s="141">
        <v>1</v>
      </c>
      <c r="C60" s="142">
        <v>4</v>
      </c>
      <c r="D60" s="143" t="s">
        <v>79</v>
      </c>
      <c r="E60" s="217" t="s">
        <v>91</v>
      </c>
      <c r="F60" s="219" t="s">
        <v>92</v>
      </c>
      <c r="G60" s="144"/>
      <c r="H60" s="145"/>
      <c r="I60" s="145"/>
      <c r="J60" s="146"/>
      <c r="K60" s="147">
        <f>C60*J60</f>
        <v>0</v>
      </c>
      <c r="L60" s="148"/>
    </row>
    <row r="61" spans="2:21" ht="115.5" customHeight="1" x14ac:dyDescent="0.25">
      <c r="B61" s="141">
        <v>2</v>
      </c>
      <c r="C61" s="142">
        <v>2</v>
      </c>
      <c r="D61" s="143" t="s">
        <v>79</v>
      </c>
      <c r="E61" s="217" t="s">
        <v>80</v>
      </c>
      <c r="F61" s="220"/>
      <c r="G61" s="144"/>
      <c r="H61" s="145"/>
      <c r="I61" s="145"/>
      <c r="J61" s="146"/>
      <c r="K61" s="147">
        <f t="shared" ref="K61:K70" si="0">C61*J61</f>
        <v>0</v>
      </c>
      <c r="L61" s="148"/>
    </row>
    <row r="62" spans="2:21" ht="21" customHeight="1" x14ac:dyDescent="0.25">
      <c r="B62" s="141">
        <v>3</v>
      </c>
      <c r="C62" s="142">
        <v>9</v>
      </c>
      <c r="D62" s="143" t="s">
        <v>13</v>
      </c>
      <c r="E62" s="218" t="s">
        <v>81</v>
      </c>
      <c r="F62" s="220"/>
      <c r="G62" s="144"/>
      <c r="H62" s="145"/>
      <c r="I62" s="145"/>
      <c r="J62" s="146"/>
      <c r="K62" s="147">
        <f t="shared" si="0"/>
        <v>0</v>
      </c>
      <c r="L62" s="148"/>
    </row>
    <row r="63" spans="2:21" ht="153.75" customHeight="1" x14ac:dyDescent="0.25">
      <c r="B63" s="141">
        <v>4</v>
      </c>
      <c r="C63" s="142">
        <v>1</v>
      </c>
      <c r="D63" s="143" t="s">
        <v>79</v>
      </c>
      <c r="E63" s="217" t="s">
        <v>82</v>
      </c>
      <c r="F63" s="220"/>
      <c r="G63" s="144"/>
      <c r="H63" s="145"/>
      <c r="I63" s="145"/>
      <c r="J63" s="146"/>
      <c r="K63" s="147">
        <f t="shared" si="0"/>
        <v>0</v>
      </c>
      <c r="L63" s="148"/>
    </row>
    <row r="64" spans="2:21" ht="117.75" customHeight="1" x14ac:dyDescent="0.25">
      <c r="B64" s="141">
        <v>5</v>
      </c>
      <c r="C64" s="142">
        <v>2</v>
      </c>
      <c r="D64" s="143" t="s">
        <v>79</v>
      </c>
      <c r="E64" s="217" t="s">
        <v>83</v>
      </c>
      <c r="F64" s="220"/>
      <c r="G64" s="144"/>
      <c r="H64" s="145"/>
      <c r="I64" s="145"/>
      <c r="J64" s="146"/>
      <c r="K64" s="147">
        <f t="shared" si="0"/>
        <v>0</v>
      </c>
      <c r="L64" s="148"/>
    </row>
    <row r="65" spans="2:12" ht="49.5" customHeight="1" x14ac:dyDescent="0.25">
      <c r="B65" s="141">
        <v>6</v>
      </c>
      <c r="C65" s="142">
        <v>3</v>
      </c>
      <c r="D65" s="143" t="s">
        <v>79</v>
      </c>
      <c r="E65" s="217" t="s">
        <v>84</v>
      </c>
      <c r="F65" s="220"/>
      <c r="G65" s="144"/>
      <c r="H65" s="145"/>
      <c r="I65" s="145"/>
      <c r="J65" s="146"/>
      <c r="K65" s="147">
        <f t="shared" si="0"/>
        <v>0</v>
      </c>
      <c r="L65" s="148"/>
    </row>
    <row r="66" spans="2:12" ht="69" customHeight="1" x14ac:dyDescent="0.25">
      <c r="B66" s="141">
        <v>7</v>
      </c>
      <c r="C66" s="142">
        <v>2</v>
      </c>
      <c r="D66" s="143" t="s">
        <v>13</v>
      </c>
      <c r="E66" s="217" t="s">
        <v>85</v>
      </c>
      <c r="F66" s="220"/>
      <c r="G66" s="144"/>
      <c r="H66" s="145"/>
      <c r="I66" s="145"/>
      <c r="J66" s="146"/>
      <c r="K66" s="147">
        <f t="shared" si="0"/>
        <v>0</v>
      </c>
      <c r="L66" s="148"/>
    </row>
    <row r="67" spans="2:12" ht="58.5" customHeight="1" x14ac:dyDescent="0.25">
      <c r="B67" s="141">
        <v>8</v>
      </c>
      <c r="C67" s="142">
        <v>1</v>
      </c>
      <c r="D67" s="143" t="s">
        <v>13</v>
      </c>
      <c r="E67" s="217" t="s">
        <v>86</v>
      </c>
      <c r="F67" s="220"/>
      <c r="G67" s="144"/>
      <c r="H67" s="145"/>
      <c r="I67" s="145"/>
      <c r="J67" s="146"/>
      <c r="K67" s="147">
        <f t="shared" si="0"/>
        <v>0</v>
      </c>
      <c r="L67" s="148"/>
    </row>
    <row r="68" spans="2:12" ht="78" customHeight="1" x14ac:dyDescent="0.25">
      <c r="B68" s="141">
        <v>9</v>
      </c>
      <c r="C68" s="142">
        <v>1</v>
      </c>
      <c r="D68" s="143" t="s">
        <v>13</v>
      </c>
      <c r="E68" s="217" t="s">
        <v>87</v>
      </c>
      <c r="F68" s="220"/>
      <c r="G68" s="144"/>
      <c r="H68" s="145"/>
      <c r="I68" s="145"/>
      <c r="J68" s="146"/>
      <c r="K68" s="147">
        <f t="shared" si="0"/>
        <v>0</v>
      </c>
      <c r="L68" s="148"/>
    </row>
    <row r="69" spans="2:12" ht="73.5" customHeight="1" x14ac:dyDescent="0.25">
      <c r="B69" s="141">
        <v>10</v>
      </c>
      <c r="C69" s="142">
        <v>1</v>
      </c>
      <c r="D69" s="143" t="s">
        <v>13</v>
      </c>
      <c r="E69" s="217" t="s">
        <v>88</v>
      </c>
      <c r="F69" s="220"/>
      <c r="G69" s="144"/>
      <c r="H69" s="145"/>
      <c r="I69" s="145"/>
      <c r="J69" s="146"/>
      <c r="K69" s="147">
        <f t="shared" si="0"/>
        <v>0</v>
      </c>
      <c r="L69" s="148"/>
    </row>
    <row r="70" spans="2:12" ht="114" customHeight="1" x14ac:dyDescent="0.25">
      <c r="B70" s="141">
        <v>11</v>
      </c>
      <c r="C70" s="142">
        <v>2</v>
      </c>
      <c r="D70" s="143" t="s">
        <v>79</v>
      </c>
      <c r="E70" s="217" t="s">
        <v>89</v>
      </c>
      <c r="F70" s="221"/>
      <c r="G70" s="144"/>
      <c r="H70" s="145"/>
      <c r="I70" s="145"/>
      <c r="J70" s="146"/>
      <c r="K70" s="147">
        <f t="shared" si="0"/>
        <v>0</v>
      </c>
      <c r="L70" s="148"/>
    </row>
    <row r="71" spans="2:12" ht="39" customHeight="1" x14ac:dyDescent="0.25">
      <c r="B71" s="149" t="s">
        <v>62</v>
      </c>
      <c r="C71" s="150"/>
      <c r="D71" s="150"/>
      <c r="E71" s="150"/>
      <c r="F71" s="150"/>
      <c r="G71" s="150"/>
      <c r="H71" s="150"/>
      <c r="I71" s="150"/>
      <c r="J71" s="151"/>
      <c r="K71" s="152">
        <f>SUM(K60:K70)</f>
        <v>0</v>
      </c>
      <c r="L71" s="153"/>
    </row>
    <row r="72" spans="2:12" ht="15.75" customHeight="1" thickBot="1" x14ac:dyDescent="0.3">
      <c r="B72" s="154" t="s">
        <v>63</v>
      </c>
      <c r="C72" s="155"/>
      <c r="D72" s="155"/>
      <c r="E72" s="155"/>
      <c r="F72" s="155"/>
      <c r="G72" s="155"/>
      <c r="H72" s="155"/>
      <c r="I72" s="155"/>
      <c r="J72" s="155"/>
      <c r="K72" s="156"/>
      <c r="L72" s="157"/>
    </row>
    <row r="73" spans="2:12" ht="18.75" x14ac:dyDescent="0.3">
      <c r="B73" s="113" t="s">
        <v>64</v>
      </c>
      <c r="C73" s="158"/>
      <c r="D73" s="158"/>
      <c r="E73" s="158"/>
      <c r="F73" s="158"/>
      <c r="G73" s="158"/>
      <c r="H73" s="158"/>
      <c r="I73" s="158"/>
      <c r="J73" s="158"/>
      <c r="K73" s="158"/>
    </row>
    <row r="74" spans="2:12" ht="34.5" customHeight="1" x14ac:dyDescent="0.25">
      <c r="B74" s="113" t="s">
        <v>65</v>
      </c>
      <c r="C74" s="113"/>
      <c r="D74" s="113"/>
      <c r="E74" s="113"/>
      <c r="F74" s="113"/>
      <c r="G74" s="113"/>
      <c r="H74" s="113"/>
      <c r="I74" s="113"/>
      <c r="J74" s="113"/>
      <c r="K74" s="113"/>
      <c r="L74" s="92"/>
    </row>
    <row r="75" spans="2:12" ht="21.75" thickBot="1" x14ac:dyDescent="0.3">
      <c r="B75" s="159" t="s">
        <v>66</v>
      </c>
      <c r="C75" s="159"/>
      <c r="D75" s="159"/>
      <c r="E75" s="159"/>
      <c r="F75" s="160"/>
      <c r="G75" s="161"/>
      <c r="H75" s="162"/>
      <c r="I75" s="162"/>
      <c r="J75" s="162"/>
      <c r="K75" s="162"/>
      <c r="L75" s="162"/>
    </row>
    <row r="76" spans="2:12" ht="80.25" customHeight="1" x14ac:dyDescent="0.25">
      <c r="B76" s="163" t="s">
        <v>67</v>
      </c>
      <c r="C76" s="164"/>
      <c r="D76" s="164"/>
      <c r="E76" s="164"/>
      <c r="F76" s="164"/>
      <c r="G76" s="164"/>
      <c r="H76" s="164"/>
      <c r="I76" s="164"/>
      <c r="J76" s="164"/>
      <c r="K76" s="165"/>
      <c r="L76" s="166"/>
    </row>
    <row r="77" spans="2:12" ht="18.75" x14ac:dyDescent="0.25">
      <c r="B77" s="167" t="s">
        <v>68</v>
      </c>
      <c r="C77" s="168"/>
      <c r="D77" s="168"/>
      <c r="E77" s="168"/>
      <c r="F77" s="169"/>
      <c r="G77" s="170"/>
      <c r="H77" s="171"/>
      <c r="I77" s="171"/>
      <c r="J77" s="171"/>
      <c r="K77" s="172"/>
      <c r="L77" s="173"/>
    </row>
    <row r="78" spans="2:12" ht="18.75" customHeight="1" x14ac:dyDescent="0.25">
      <c r="B78" s="174" t="s">
        <v>69</v>
      </c>
      <c r="C78" s="175"/>
      <c r="D78" s="175"/>
      <c r="E78" s="175"/>
      <c r="F78" s="176"/>
      <c r="G78" s="177" t="s">
        <v>70</v>
      </c>
      <c r="H78" s="178"/>
      <c r="I78" s="178"/>
      <c r="J78" s="178"/>
      <c r="K78" s="179"/>
      <c r="L78" s="180"/>
    </row>
    <row r="79" spans="2:12" ht="18.75" x14ac:dyDescent="0.25">
      <c r="B79" s="174" t="s">
        <v>71</v>
      </c>
      <c r="C79" s="175"/>
      <c r="D79" s="175"/>
      <c r="E79" s="175"/>
      <c r="F79" s="176"/>
      <c r="G79" s="181" t="s">
        <v>72</v>
      </c>
      <c r="H79" s="182"/>
      <c r="I79" s="182"/>
      <c r="J79" s="182"/>
      <c r="K79" s="183"/>
      <c r="L79" s="184"/>
    </row>
    <row r="80" spans="2:12" ht="24.75" customHeight="1" x14ac:dyDescent="0.25">
      <c r="B80" s="185" t="s">
        <v>73</v>
      </c>
      <c r="C80" s="186"/>
      <c r="D80" s="186"/>
      <c r="E80" s="186"/>
      <c r="F80" s="186"/>
      <c r="G80" s="186"/>
      <c r="H80" s="186"/>
      <c r="I80" s="186"/>
      <c r="J80" s="186"/>
      <c r="K80" s="187"/>
      <c r="L80" s="188"/>
    </row>
    <row r="81" spans="2:12" ht="19.5" customHeight="1" thickBot="1" x14ac:dyDescent="0.3">
      <c r="B81" s="189" t="s">
        <v>74</v>
      </c>
      <c r="C81" s="190"/>
      <c r="D81" s="190"/>
      <c r="E81" s="190"/>
      <c r="F81" s="190"/>
      <c r="G81" s="190"/>
      <c r="H81" s="190"/>
      <c r="I81" s="190"/>
      <c r="J81" s="190"/>
      <c r="K81" s="191"/>
      <c r="L81" s="184"/>
    </row>
    <row r="82" spans="2:12" ht="21" x14ac:dyDescent="0.35">
      <c r="B82" s="192" t="s">
        <v>37</v>
      </c>
      <c r="C82" s="54"/>
      <c r="D82" s="54"/>
      <c r="E82" s="54"/>
      <c r="F82" s="193"/>
      <c r="G82" s="194"/>
      <c r="H82" s="194"/>
      <c r="I82" s="194"/>
      <c r="J82" s="194"/>
      <c r="K82" s="195"/>
      <c r="L82" s="196"/>
    </row>
    <row r="83" spans="2:12" ht="18.75" customHeight="1" x14ac:dyDescent="0.3">
      <c r="B83" s="197" t="s">
        <v>75</v>
      </c>
      <c r="C83" s="198"/>
      <c r="D83" s="198"/>
      <c r="E83" s="198"/>
      <c r="F83" s="198"/>
      <c r="G83" s="198"/>
      <c r="H83" s="198"/>
      <c r="I83" s="198"/>
      <c r="J83" s="198"/>
      <c r="K83" s="199"/>
      <c r="L83" s="200"/>
    </row>
    <row r="84" spans="2:12" ht="18.75" customHeight="1" x14ac:dyDescent="0.3">
      <c r="B84" s="197" t="s">
        <v>76</v>
      </c>
      <c r="C84" s="198"/>
      <c r="D84" s="198"/>
      <c r="E84" s="198"/>
      <c r="F84" s="198"/>
      <c r="G84" s="198"/>
      <c r="H84" s="198"/>
      <c r="I84" s="198"/>
      <c r="J84" s="198"/>
      <c r="K84" s="199"/>
      <c r="L84" s="200"/>
    </row>
    <row r="85" spans="2:12" ht="19.5" thickBot="1" x14ac:dyDescent="0.35">
      <c r="B85" s="201"/>
      <c r="C85" s="202"/>
      <c r="D85" s="202"/>
      <c r="E85" s="202"/>
      <c r="F85" s="203"/>
      <c r="G85" s="204"/>
      <c r="H85" s="204"/>
      <c r="I85" s="204"/>
      <c r="J85" s="204"/>
      <c r="K85" s="205"/>
      <c r="L85" s="196"/>
    </row>
    <row r="86" spans="2:12" ht="19.5" thickBot="1" x14ac:dyDescent="0.3">
      <c r="B86" s="206" t="s">
        <v>77</v>
      </c>
      <c r="C86" s="207"/>
      <c r="D86" s="207"/>
      <c r="E86" s="207"/>
      <c r="F86" s="207"/>
      <c r="G86" s="208"/>
      <c r="H86" s="208"/>
      <c r="I86" s="208"/>
      <c r="J86" s="208"/>
      <c r="K86" s="209"/>
      <c r="L86" s="210"/>
    </row>
    <row r="87" spans="2:12" x14ac:dyDescent="0.25">
      <c r="B87" s="211"/>
      <c r="C87" s="211"/>
      <c r="D87" s="211"/>
      <c r="E87" s="211"/>
      <c r="F87" s="211"/>
      <c r="G87" s="211"/>
      <c r="H87" s="211"/>
      <c r="I87" s="211"/>
      <c r="J87" s="211"/>
      <c r="K87" s="211"/>
      <c r="L87" s="211"/>
    </row>
    <row r="88" spans="2:12" ht="21" x14ac:dyDescent="0.35">
      <c r="B88" s="212" t="s">
        <v>78</v>
      </c>
      <c r="C88" s="211"/>
      <c r="D88" s="211"/>
      <c r="E88" s="211"/>
      <c r="F88" s="211"/>
      <c r="G88" s="211"/>
      <c r="H88" s="211"/>
      <c r="I88" s="211"/>
      <c r="J88" s="211"/>
      <c r="K88" s="211"/>
      <c r="L88" s="211"/>
    </row>
    <row r="89" spans="2:12" ht="45" customHeight="1" x14ac:dyDescent="0.25">
      <c r="B89" s="211"/>
      <c r="C89" s="211"/>
      <c r="D89" s="211"/>
      <c r="E89" s="211"/>
      <c r="F89" s="211"/>
      <c r="G89" s="211"/>
      <c r="H89" s="211"/>
      <c r="I89" s="211"/>
      <c r="J89" s="211"/>
      <c r="K89" s="211"/>
      <c r="L89" s="211"/>
    </row>
    <row r="90" spans="2:12" ht="38.25" customHeight="1" x14ac:dyDescent="0.35">
      <c r="B90" s="213" t="s">
        <v>48</v>
      </c>
      <c r="C90" s="213"/>
      <c r="D90" s="213"/>
      <c r="E90" s="213"/>
      <c r="F90" s="213"/>
      <c r="G90" s="213"/>
      <c r="H90" s="213"/>
      <c r="I90" s="213"/>
      <c r="J90" s="213"/>
      <c r="K90" s="213"/>
      <c r="L90" s="214"/>
    </row>
  </sheetData>
  <mergeCells count="60">
    <mergeCell ref="B86:F86"/>
    <mergeCell ref="B90:K90"/>
    <mergeCell ref="F60:F70"/>
    <mergeCell ref="B79:F79"/>
    <mergeCell ref="G79:K79"/>
    <mergeCell ref="B80:K80"/>
    <mergeCell ref="B81:K81"/>
    <mergeCell ref="B83:K83"/>
    <mergeCell ref="B84:K84"/>
    <mergeCell ref="B75:E75"/>
    <mergeCell ref="G75:L75"/>
    <mergeCell ref="B76:K76"/>
    <mergeCell ref="B77:F77"/>
    <mergeCell ref="G77:K77"/>
    <mergeCell ref="B78:F78"/>
    <mergeCell ref="G78:K78"/>
    <mergeCell ref="B58:F58"/>
    <mergeCell ref="G58:K58"/>
    <mergeCell ref="B71:J71"/>
    <mergeCell ref="B72:K72"/>
    <mergeCell ref="B73:K73"/>
    <mergeCell ref="B74:K74"/>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60E4038A-9BEB-4F88-B34A-9CC4CF55DF44}"/>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47625</xdr:colOff>
                <xdr:row>0</xdr:row>
                <xdr:rowOff>161925</xdr:rowOff>
              </from>
              <to>
                <xdr:col>3</xdr:col>
                <xdr:colOff>514350</xdr:colOff>
                <xdr:row>1</xdr:row>
                <xdr:rowOff>933450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2024-08-21T22:26:05Z</cp:lastPrinted>
  <dcterms:created xsi:type="dcterms:W3CDTF">2024-08-21T20:44:09Z</dcterms:created>
  <dcterms:modified xsi:type="dcterms:W3CDTF">2024-08-21T22:31:32Z</dcterms:modified>
</cp:coreProperties>
</file>