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9CA772A9-EF48-4289-ADF9-29EB4CA1F5B0}" xr6:coauthVersionLast="47" xr6:coauthVersionMax="47" xr10:uidLastSave="{00000000-0000-0000-0000-000000000000}"/>
  <bookViews>
    <workbookView xWindow="90" yWindow="450" windowWidth="28710" windowHeight="15750" xr2:uid="{AD2CF576-93E8-47CE-BEFF-23F55BFC118B}"/>
  </bookViews>
  <sheets>
    <sheet name="Hoja1" sheetId="1" r:id="rId1"/>
  </sheets>
  <calcPr calcId="191029"/>
  <pivotCaches>
    <pivotCache cacheId="3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7" i="1" l="1"/>
  <c r="K86" i="1"/>
  <c r="K85" i="1"/>
  <c r="K84" i="1"/>
  <c r="K83" i="1"/>
  <c r="K82" i="1"/>
  <c r="K81" i="1"/>
  <c r="K80" i="1"/>
  <c r="K79" i="1"/>
  <c r="K78" i="1"/>
  <c r="K77" i="1"/>
  <c r="K76" i="1"/>
  <c r="K75" i="1"/>
  <c r="K74" i="1"/>
  <c r="K73" i="1"/>
  <c r="K72" i="1"/>
  <c r="K71" i="1"/>
  <c r="K70" i="1"/>
  <c r="K69" i="1"/>
  <c r="K68" i="1"/>
  <c r="K67" i="1"/>
  <c r="K66" i="1"/>
  <c r="K65" i="1"/>
  <c r="K64" i="1"/>
  <c r="K63" i="1"/>
  <c r="K62" i="1"/>
  <c r="K61" i="1"/>
  <c r="K60" i="1"/>
  <c r="F56" i="1"/>
  <c r="F55" i="1"/>
  <c r="B7" i="1"/>
  <c r="D6" i="1"/>
  <c r="K88" i="1" l="1"/>
</calcChain>
</file>

<file path=xl/sharedStrings.xml><?xml version="1.0" encoding="utf-8"?>
<sst xmlns="http://schemas.openxmlformats.org/spreadsheetml/2006/main" count="142" uniqueCount="110">
  <si>
    <t xml:space="preserve">Nº </t>
  </si>
  <si>
    <t>CD-177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</si>
  <si>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</si>
  <si>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</si>
  <si>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</si>
  <si>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</si>
  <si>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</si>
  <si>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</si>
  <si>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</si>
  <si>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</si>
  <si>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</si>
  <si>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</si>
  <si>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CLQ-24-CD-177/2024 ADQUISICIÓN DE REPUESTOS PARA VOLQUETE FAW</t>
  </si>
  <si>
    <t>PIEZA</t>
  </si>
  <si>
    <t>(en blanco)</t>
  </si>
  <si>
    <t>CALIDAD,PROPUESTA TECNICA Y COSTO</t>
  </si>
  <si>
    <t>Por Item</t>
  </si>
  <si>
    <t>Total general</t>
  </si>
  <si>
    <t>Fecha lÍmite de presentaccion de propuestas</t>
  </si>
  <si>
    <t>21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</si>
  <si>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</si>
  <si>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</si>
  <si>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</si>
  <si>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</si>
  <si>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</si>
  <si>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</si>
  <si>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</si>
  <si>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</si>
  <si>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</si>
  <si>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</si>
  <si>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</si>
  <si>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</si>
  <si>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</si>
  <si>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</si>
  <si>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</si>
  <si>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</si>
  <si>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</si>
  <si>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</si>
  <si>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</si>
  <si>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</si>
  <si>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</si>
  <si>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</si>
  <si>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</si>
  <si>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</si>
  <si>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</si>
  <si>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</si>
  <si>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</si>
  <si>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</si>
  <si>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</si>
  <si>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</si>
  <si>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</si>
  <si>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</si>
  <si>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</si>
  <si>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</si>
  <si>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</si>
  <si>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</si>
  <si>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</si>
  <si>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</si>
  <si>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</si>
  <si>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</si>
  <si>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</si>
  <si>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</si>
  <si>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</si>
  <si>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</si>
  <si>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</si>
  <si>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</si>
  <si>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</si>
  <si>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</si>
  <si>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</si>
  <si>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</si>
  <si>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</si>
  <si>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</si>
  <si>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</si>
  <si>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</si>
  <si>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</si>
  <si>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</si>
  <si>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</si>
  <si>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</si>
  <si>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</si>
  <si>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</si>
  <si>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CORREAS ALTERNADOR 8PK800
Nº DE PARTE   612600061376</t>
  </si>
  <si>
    <t>FILTRO PRIMARIO AIRE
Nº DE PARTE   1109050-Q703     P 782880</t>
  </si>
  <si>
    <t>FILTRO DE COMBUSTIBLE SEPARADOR DE AGUA
Nº DE PARTE   612600081335     PSD470/1</t>
  </si>
  <si>
    <t>FILTRO SECADOR DE AIRE
Nº DE PARTE   35130010010</t>
  </si>
  <si>
    <t>ALTERNADOR DE 24 V 70A
Nº DE PARTE   612600090630</t>
  </si>
  <si>
    <t>MOTOR DE ARRANQUE 24V
Nº DE PARTE   612600090561</t>
  </si>
  <si>
    <t>CORREAS VENTILADOR 8PK1080
Nº DE PARTE   612600061375</t>
  </si>
  <si>
    <t>TURBO CARGADOR COMPLETO
Nº DE PARTE   612601110952</t>
  </si>
  <si>
    <t>BOMBA INYECTORA
Nº DE PARTE   612601080376</t>
  </si>
  <si>
    <t>JUEGO</t>
  </si>
  <si>
    <t>ESCOBILLAS LIMPIA PARABRISAS
Nº DE PARTE   5205060-E01</t>
  </si>
  <si>
    <t>PERNO DE MACERO MAS TUERCA TRACERO
Nº DE PARTE   ZL300S1-3104006C</t>
  </si>
  <si>
    <t>PERNO DE MACERO DELANTERO
Nº DE PARTE   3103051-Q402B</t>
  </si>
  <si>
    <t>TUERCA DELANTERO
Nº DE PARTE   3103070-4E</t>
  </si>
  <si>
    <t>TBO DE CONEXIÓN DE INTERCOOLER
Nº DE PARTE   1119050A 1-Q204</t>
  </si>
  <si>
    <t>BUJE DE BARRA TRASERO TRANSVERSAL
Nº DE PARTE   2916149-Q402</t>
  </si>
  <si>
    <t>CHICOTILLO DE ACELERADOR
Nº DE PARTE   2S1108410-174</t>
  </si>
  <si>
    <t>MUELLES DELANTERO
Nº DE PARTE 2902010-D647N</t>
  </si>
  <si>
    <t>ZAPATAS DE FRENO TRASERAS
Nº DE PARTE   QRT485-3502121</t>
  </si>
  <si>
    <t>RESORTES DE BALATAS
Nº DE PARTE   ZL300S1-3502143</t>
  </si>
  <si>
    <t>PASADOR DE BALATA
Nº DE PARTE   ZL300S1-3502128</t>
  </si>
  <si>
    <t>RODILLOS DE BALATAS
Nº DE PARTE   ZL300S1-3502126</t>
  </si>
  <si>
    <t>EJE DE RODILLO
Nº DE PARTE   ZL300S1-3502125</t>
  </si>
  <si>
    <r>
      <t xml:space="preserve">VOLQUETE 
Marca: FAW
Modelo: CA3256P2K2T 1EA81
Carga útil: 12790 Kg.
Procedencia: China
Año de fabricación: 2014
Motor: WEICHAI 
Modelo de motor: WP10.340E32
Año de fabricación: 2014
Potencia: 250 Kw
Velocidad: 220 rpm
Orden: DHP10Q0471*01
N°. 1614ª007235
Combustible: diésel
Plazo de entrega: 60 días calendario
Manuales: debe contar con ficha técnica
Lugar de entrega: Almacenes de la Empresa Minera Colquiri.
Garantía mínima de 1 año
</t>
    </r>
    <r>
      <rPr>
        <b/>
        <sz val="11"/>
        <color theme="1"/>
        <rFont val="Calibri"/>
        <family val="2"/>
        <scheme val="minor"/>
      </rPr>
      <t>CALIDAD 35%</t>
    </r>
    <r>
      <rPr>
        <sz val="11"/>
        <color theme="1"/>
        <rFont val="Calibri"/>
        <family val="2"/>
        <scheme val="minor"/>
      </rPr>
      <t xml:space="preserve">
Garantía mínima: 1 año (adjuntar a la propuesta escrita en hoja membretada) 
Presentar Certificado de Calidad del producto propuesto.
</t>
    </r>
    <r>
      <rPr>
        <b/>
        <sz val="11"/>
        <color theme="1"/>
        <rFont val="Calibri"/>
        <family val="2"/>
        <scheme val="minor"/>
      </rPr>
      <t xml:space="preserve">PROPUESTA TECNICA 35%
</t>
    </r>
    <r>
      <rPr>
        <sz val="11"/>
        <color theme="1"/>
        <rFont val="Calibri"/>
        <family val="2"/>
        <scheme val="minor"/>
      </rPr>
      <t xml:space="preserve">Ficha Técnica (presentar adjunto propuesta) 
Especificaciones técnicas idénticas al volquete FAW (imprescindible)
</t>
    </r>
    <r>
      <rPr>
        <b/>
        <sz val="11"/>
        <color theme="1"/>
        <rFont val="Calibri"/>
        <family val="2"/>
        <scheme val="minor"/>
      </rPr>
      <t>PROPUESTA ECONOMICA 30%</t>
    </r>
  </si>
  <si>
    <t>AMORTIGUADOR DE CABINA
Nº DE PARTE   5001290-D655F</t>
  </si>
  <si>
    <t>CIRCLIP PARA EJE DEL RODILLO
Nº DE PARTE   Q43317</t>
  </si>
  <si>
    <t>BOCINA DE RETRO
Nº DE PARTE   3729050-116</t>
  </si>
  <si>
    <t>VALVULA SELENOIDE DE AIRE
Nº DE PARTE   3754020-260</t>
  </si>
  <si>
    <t>STOP DERECHO POSTERIOR DE COMBINACIÓN
Nº DE PARTE   3716020-362</t>
  </si>
  <si>
    <t>STOP IZQUIERDO POSTERIOR DE COMBINACIÓN
Nº DE PARTE   3716015-362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</si>
</sst>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
      <b/>
      <u/>
      <sz val="33"/>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4" xfId="0"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6" fillId="0" borderId="0" xfId="0" applyFont="1" applyAlignment="1">
      <alignment wrapText="1"/>
    </xf>
    <xf numFmtId="0" fontId="5" fillId="0" borderId="0" xfId="0" applyFont="1"/>
    <xf numFmtId="0" fontId="29" fillId="0" borderId="0" xfId="0" applyFont="1"/>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2" fillId="0" borderId="4" xfId="0" applyFont="1" applyBorder="1" applyAlignment="1">
      <alignment horizontal="left" vertical="center" wrapText="1"/>
    </xf>
    <xf numFmtId="4" fontId="6" fillId="0" borderId="29" xfId="0" applyNumberFormat="1" applyFont="1" applyBorder="1" applyAlignment="1">
      <alignment vertical="center"/>
    </xf>
    <xf numFmtId="4" fontId="2" fillId="0" borderId="0" xfId="0" applyNumberFormat="1" applyFont="1"/>
    <xf numFmtId="0" fontId="2" fillId="0" borderId="0" xfId="0" applyFont="1" applyAlignment="1">
      <alignment vertical="center" wrapText="1"/>
    </xf>
    <xf numFmtId="0" fontId="13" fillId="0" borderId="0" xfId="0" applyFont="1" applyAlignment="1">
      <alignment horizontal="left" vertical="center" wrapText="1"/>
    </xf>
    <xf numFmtId="0" fontId="34" fillId="0" borderId="8" xfId="0" applyFont="1" applyBorder="1" applyAlignment="1">
      <alignment vertical="center" wrapText="1"/>
    </xf>
    <xf numFmtId="0" fontId="32" fillId="0" borderId="8" xfId="0" applyFont="1" applyBorder="1" applyAlignment="1">
      <alignment vertical="center" wrapText="1"/>
    </xf>
    <xf numFmtId="0" fontId="33"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13" fillId="0" borderId="0" xfId="0" applyFont="1" applyAlignment="1">
      <alignment wrapText="1"/>
    </xf>
    <xf numFmtId="0" fontId="0" fillId="0" borderId="0" xfId="0" pivotButton="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24"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6" xfId="0" applyFont="1" applyBorder="1" applyAlignment="1">
      <alignment horizontal="center"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4" fillId="0" borderId="0" xfId="0" applyFont="1" applyAlignment="1">
      <alignment horizontal="left"/>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2" fillId="0" borderId="0" xfId="0" applyFont="1" applyAlignment="1">
      <alignment horizontal="left"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2" fillId="0" borderId="12" xfId="0" applyFont="1" applyBorder="1" applyAlignment="1">
      <alignment horizontal="left" vertical="center" wrapText="1"/>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5" fillId="0" borderId="0" xfId="0" applyFont="1" applyAlignment="1">
      <alignment horizontal="center" vertical="center" wrapText="1"/>
    </xf>
    <xf numFmtId="0" fontId="36"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3" fontId="32"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87</xdr:row>
      <xdr:rowOff>0</xdr:rowOff>
    </xdr:from>
    <xdr:to>
      <xdr:col>23</xdr:col>
      <xdr:colOff>304800</xdr:colOff>
      <xdr:row>88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8488025" y="281654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8488025" y="281654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8488025" y="281654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87</xdr:row>
      <xdr:rowOff>0</xdr:rowOff>
    </xdr:from>
    <xdr:to>
      <xdr:col>23</xdr:col>
      <xdr:colOff>304800</xdr:colOff>
      <xdr:row>88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1140219</xdr:colOff>
      <xdr:row>5</xdr:row>
      <xdr:rowOff>313765</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6033377" y="139293"/>
          <a:ext cx="2229431" cy="21915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107</xdr:row>
      <xdr:rowOff>0</xdr:rowOff>
    </xdr:from>
    <xdr:to>
      <xdr:col>23</xdr:col>
      <xdr:colOff>304800</xdr:colOff>
      <xdr:row>108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8678525" y="34861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107</xdr:row>
      <xdr:rowOff>0</xdr:rowOff>
    </xdr:from>
    <xdr:to>
      <xdr:col>23</xdr:col>
      <xdr:colOff>304800</xdr:colOff>
      <xdr:row>108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80.743405787034" createdVersion="3" refreshedVersion="7" minRefreshableVersion="3" recordCount="237" xr:uid="{ABC5576A-57AE-4FBC-8D7F-2C8C63EF81AB}">
  <cacheSource type="worksheet">
    <worksheetSource ref="A2:CR239" sheet="SEGUIMIENTO ORDENES COMPRA 2024" r:id="rId2"/>
  </cacheSource>
  <cacheFields count="96">
    <cacheField name="AÑO" numFmtId="0">
      <sharedItems containsSemiMixedTypes="0" containsString="0" containsNumber="1" containsInteger="1" minValue="11" maxValue="2024" count="6">
        <n v="2024"/>
        <n v="11" u="1"/>
        <n v="2023" u="1"/>
        <n v="2015" u="1"/>
        <n v="2016" u="1"/>
        <n v="2017" u="1"/>
      </sharedItems>
    </cacheField>
    <cacheField name="Nº " numFmtId="0">
      <sharedItems containsBlank="1" containsMixedTypes="1" containsNumber="1" containsInteger="1" minValue="0" maxValue="2015" count="1042">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217"/>
        <s v="CD-310"/>
        <s v="CD-355"/>
        <s v="CD-397"/>
        <s v="CD-375"/>
        <s v="CD-475"/>
        <s v="CD-474"/>
        <s v="CD-400"/>
        <s v="ANPE-3"/>
        <s v="CD-17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12T00:00:00"/>
    </cacheField>
    <cacheField name="COMPRADOR" numFmtId="0">
      <sharedItems/>
    </cacheField>
    <cacheField name="PARTIDA PRESUP." numFmtId="1">
      <sharedItems containsString="0" containsBlank="1" containsNumber="1" containsInteger="1" minValue="22300" maxValue="43700" count="39">
        <n v="39800"/>
        <n v="39700"/>
        <n v="34200"/>
        <n v="31300"/>
        <n v="34800"/>
        <n v="22300"/>
        <n v="23200"/>
        <n v="24120"/>
        <n v="39100"/>
        <n v="25210"/>
        <n v="34600"/>
        <n v="43700"/>
        <n v="34500"/>
        <n v="24110"/>
        <n v="25900"/>
        <n v="43500"/>
        <n v="34400"/>
        <n v="25700"/>
        <n v="42230"/>
        <n v="24300"/>
        <n v="32200"/>
        <n v="43200"/>
        <n v="32300"/>
        <n v="26700"/>
        <n v="39990"/>
        <n v="33300"/>
        <n v="33100"/>
        <n v="395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m/>
        <s v="DAVID CHIPANA VARGAS" u="1"/>
        <s v="ALFREDO HIDALGO PEÑAFIEL" u="1"/>
        <s v="PERCY B. ROJAS BILBAO" u="1"/>
        <s v="KHUTBER CHAMBI" u="1"/>
        <s v="ZENON UGARTE MATIAS" u="1"/>
        <s v="WILBER  CHUCA OJEDA" u="1"/>
        <s v="REYNALDO PARDO" u="1"/>
        <s v="PEDRO H. ALMENDRAS ALARCON" u="1"/>
        <s v="JHOVAN H. USNAYO USNAYO" u="1"/>
        <s v="MARCELO VASQUEZ GUZMAN" u="1"/>
        <s v="REYNALDO PARDO F." u="1"/>
        <s v="PERCY B ROJAS BILBAO" u="1"/>
        <s v="NESTOR ROMAY CANAZA" u="1"/>
        <s v="EDWIN YUGAR YUGAR" u="1"/>
        <s v="JHONNY OSNAYO" u="1"/>
        <s v="MARIA ROXANA INFANTES GUZMAN" u="1"/>
        <s v="MARIO LIMA CAYETANO" u="1"/>
        <s v="ANGELO IVAN BERNAL PANOZO" u="1"/>
        <s v="MARIA JAQUELINE DURAN COSSIO" u="1"/>
        <s v="KHUTBER D. CHAMBI LAYME" u="1"/>
        <s v="JOSE LUIS AGUILAR" u="1"/>
        <s v="ISAAC ARISPE" u="1"/>
        <s v="FRECIA LAGRAVA FLORES" u="1"/>
        <s v="RUBEN MURIEL LEYTON" u="1"/>
        <s v="ZENON CORDOVA GONZALES" u="1"/>
        <s v="EDMY MAGNE GUTIERREZ" u="1"/>
        <s v="HILARION PEÑARANDA COLQUE" u="1"/>
        <s v="CLOVIS VELASCO" u="1"/>
        <s v="JAQUELINE DURAN" u="1"/>
        <s v="RONALD FERNANDEZ" u="1"/>
        <s v="CESAR ROCHA ZANGA" u="1"/>
        <s v="DAVID B. ZAMBRANA PINTO"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 v="RAMIRO VASQUEZ FRANCO" u="1"/>
      </sharedItems>
    </cacheField>
    <cacheField name="N°SOLICITUD" numFmtId="0">
      <sharedItems containsBlank="1" containsMixedTypes="1" containsNumber="1" containsInteger="1" minValue="155" maxValue="155" count="143">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s v="EMC-ADQ-ALM-005/2024"/>
        <s v="ADQ/MANTTO-116/2024"/>
        <m/>
        <n v="155" u="1"/>
      </sharedItems>
    </cacheField>
    <cacheField name="RECIBIDO ADQUISICIONES" numFmtId="164">
      <sharedItems containsNonDate="0" containsDate="1" containsString="0" containsBlank="1" minDate="2024-03-20T00:00:00" maxDate="2024-10-12T00:00:00"/>
    </cacheField>
    <cacheField name="MES-REC" numFmtId="164">
      <sharedItems containsNonDate="0" containsString="0" containsBlank="1"/>
    </cacheField>
    <cacheField name="CERTF presup" numFmtId="0">
      <sharedItems containsBlank="1" containsMixedTypes="1" containsNumber="1" containsInteger="1" minValue="2" maxValue="1070" count="424">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n v="892"/>
        <n v="1051"/>
        <m/>
        <n v="482" u="1"/>
        <n v="352" u="1"/>
        <n v="287" u="1"/>
        <n v="908" u="1"/>
        <n v="583" u="1"/>
        <n v="23" u="1"/>
        <n v="86" u="1"/>
        <n v="320" u="1"/>
        <n v="844" u="1"/>
        <n v="714" u="1"/>
        <n v="158" u="1"/>
        <n v="483" u="1"/>
        <n v="353" u="1"/>
        <n v="21" u="1"/>
        <n v="78" u="1"/>
        <n v="845" u="1"/>
        <n v="207" u="1"/>
        <n v="780" u="1"/>
        <n v="715" u="1"/>
        <n v="142" u="1"/>
        <n v="19" u="1"/>
        <n v="256" u="1"/>
        <n v="846" u="1"/>
        <n v="191" u="1"/>
        <n v="586" u="1"/>
        <n v="17" u="1"/>
        <n v="782" u="1"/>
        <n v="119" u="1"/>
        <n v="913" u="1"/>
        <n v="420" u="1"/>
        <n v="914" u="1"/>
        <n v="208" u="1"/>
        <n v="143" u="1"/>
        <n v="103" u="1"/>
        <n v="258" u="1"/>
        <n v="850" u="1"/>
        <n v="51" u="1"/>
        <n v="47" u="1"/>
        <n v="176" u="1"/>
        <n v="87" u="1"/>
        <n v="1070" u="1"/>
        <n v="259" u="1"/>
        <n v="917" u="1"/>
        <n v="43" u="1"/>
        <n v="918" u="1"/>
        <n v="209" u="1"/>
        <n v="39" u="1"/>
        <n v="144" u="1"/>
        <n v="193" u="1"/>
        <n v="920" u="1"/>
        <n v="530" u="1"/>
        <n v="226" u="1"/>
        <n v="922" u="1"/>
        <n v="857" u="1"/>
        <n v="662" u="1"/>
        <n v="145" u="1"/>
        <n v="923" u="1"/>
        <n v="858" u="1"/>
        <n v="194" u="1"/>
        <n v="663" u="1"/>
        <n v="129" u="1"/>
        <n v="243" u="1"/>
        <n v="178" u="1"/>
        <n v="664" u="1"/>
        <n v="263" u="1"/>
        <n v="925" u="1"/>
        <n v="665" u="1"/>
        <n v="80" u="1"/>
        <n v="926" u="1"/>
        <n v="666" u="1"/>
        <n v="146" u="1"/>
        <n v="394" u="1"/>
        <n v="72" u="1"/>
        <n v="862" u="1"/>
        <n v="195" u="1"/>
        <n v="130" u="1"/>
        <n v="297" u="1"/>
        <n v="64" u="1"/>
        <n v="863" u="1"/>
        <n v="179" u="1"/>
        <n v="395" u="1"/>
        <n v="60" u="1"/>
        <n v="228" u="1"/>
        <n v="298" u="1"/>
        <n v="930" u="1"/>
        <n v="56" u="1"/>
        <n v="147" u="1"/>
        <n v="105" u="1"/>
        <n v="331" u="1"/>
        <n v="196" u="1"/>
        <n v="131" u="1"/>
        <n v="48" u="1"/>
        <n v="542" u="1"/>
        <n v="397" u="1"/>
        <n v="332" u="1"/>
        <n v="933" u="1"/>
        <n v="608" u="1"/>
        <n v="543" u="1"/>
        <n v="148" u="1"/>
        <n v="544" u="1"/>
        <n v="398" u="1"/>
        <n v="73" u="1"/>
        <n v="805" u="1"/>
        <n v="197" u="1"/>
        <n v="545" u="1"/>
        <n v="496" u="1"/>
        <n v="366" u="1"/>
        <n v="806" u="1"/>
        <n v="181" u="1"/>
        <n v="546" u="1"/>
        <n v="937" u="1"/>
        <n v="807" u="1"/>
        <n v="547" u="1"/>
        <n v="497" u="1"/>
        <n v="30" u="1"/>
        <n v="114" u="1"/>
        <n v="302" u="1"/>
        <n v="214" u="1"/>
        <n v="808" u="1"/>
        <n v="149" u="1"/>
        <n v="106" u="1"/>
        <n v="809" u="1"/>
        <n v="198" u="1"/>
        <n v="679" u="1"/>
        <n v="549" u="1"/>
        <n v="498" u="1"/>
        <n v="303" u="1"/>
        <n v="875" u="1"/>
        <n v="810" u="1"/>
        <n v="182" u="1"/>
        <n v="876" u="1"/>
        <n v="369" u="1"/>
        <n v="22" u="1"/>
        <n v="82" u="1"/>
        <n v="747" u="1"/>
        <n v="150" u="1"/>
        <n v="74" u="1"/>
        <n v="878" u="1"/>
        <n v="813" u="1"/>
        <n v="199" u="1"/>
        <n v="748" u="1"/>
        <n v="553" u="1"/>
        <n v="134" u="1"/>
        <n v="435" u="1"/>
        <n v="18" u="1"/>
        <n v="879" u="1"/>
        <n v="183" u="1"/>
        <n v="123" u="1"/>
        <n v="273" u="1"/>
        <n v="61" u="1"/>
        <n v="945" u="1"/>
        <n v="232" u="1"/>
        <n v="750" u="1"/>
        <n v="685" u="1"/>
        <n v="167" u="1"/>
        <n v="620" u="1"/>
        <n v="436" u="1"/>
        <n v="306" u="1"/>
        <n v="216" u="1"/>
        <n v="621" u="1"/>
        <n v="151" u="1"/>
        <n v="404" u="1"/>
        <n v="817" u="1"/>
        <n v="200" u="1"/>
        <n v="557" u="1"/>
        <n v="135" u="1"/>
        <n v="437" u="1"/>
        <n v="99" u="1"/>
        <n v="307" u="1"/>
        <n v="49" u="1"/>
        <n v="688" u="1"/>
        <n v="275" u="1"/>
        <n v="949" u="1"/>
        <n v="233" u="1"/>
        <n v="12" u="1"/>
        <n v="45" u="1"/>
        <n v="689" u="1"/>
        <n v="624" u="1"/>
        <n v="559" u="1"/>
        <n v="373" u="1"/>
        <n v="83" u="1"/>
        <n v="950" u="1"/>
        <n v="217" u="1"/>
        <n v="625" u="1"/>
        <n v="152" u="1"/>
        <n v="560" u="1"/>
        <n v="471" u="1"/>
        <n v="75" u="1"/>
        <n v="951" u="1"/>
        <n v="756" u="1"/>
        <n v="10" u="1"/>
        <n v="561" u="1"/>
        <n v="136" u="1"/>
        <n v="439" u="1"/>
        <n v="309" u="1"/>
        <n v="67" u="1"/>
        <n v="250" u="1"/>
        <n v="757" u="1"/>
        <n v="185" u="1"/>
        <n v="33" u="1"/>
        <n v="407" u="1"/>
        <n v="234" u="1"/>
        <n v="758" u="1"/>
        <n v="8" u="1"/>
        <n v="116" u="1"/>
        <n v="310" u="1"/>
        <n v="954" u="1"/>
        <n v="759" u="1"/>
        <n v="153" u="1"/>
        <n v="473" u="1"/>
        <n v="108" u="1"/>
        <n v="955" u="1"/>
        <n v="137" u="1"/>
        <n v="311" u="1"/>
        <n v="251" u="1"/>
        <n v="891" u="1"/>
        <n v="826" u="1"/>
        <n v="186" u="1"/>
        <n v="631" u="1"/>
        <n v="474" u="1"/>
        <n v="92" u="1"/>
        <n v="279" u="1"/>
        <n v="957" u="1"/>
        <n v="235" u="1"/>
        <n v="762" u="1"/>
        <n v="312" u="1"/>
        <n v="154" u="1"/>
        <n v="568" u="1"/>
        <n v="76" u="1"/>
        <n v="959" u="1"/>
        <n v="203" u="1"/>
        <n v="569" u="1"/>
        <n v="138" u="1"/>
        <n v="765" u="1"/>
        <n v="187" u="1"/>
        <n v="125" u="1"/>
        <n v="281" u="1"/>
        <n v="701" u="1"/>
        <n v="171" u="1"/>
        <n v="314" u="1"/>
        <n v="4" u="1"/>
        <n v="897" u="1"/>
        <n v="702" u="1"/>
        <n v="155" u="1"/>
        <n v="204" u="1"/>
        <n v="703" u="1"/>
        <n v="315" u="1"/>
        <n v="253" u="1"/>
        <n v="188" u="1"/>
        <n v="93" u="1"/>
        <n v="237" u="1"/>
        <n v="46" u="1"/>
        <n v="221" u="1"/>
        <n v="156" u="1"/>
        <n v="479" u="1"/>
        <n v="77" u="1"/>
        <n v="205" u="1"/>
        <n v="772" u="1"/>
        <n v="38" u="1"/>
        <n v="577" u="1"/>
        <n v="254" u="1"/>
        <n v="578" u="1"/>
        <n v="34" u="1"/>
        <n v="173" u="1"/>
        <n v="644" u="1"/>
        <n v="31" u="1"/>
        <n v="710" u="1"/>
        <n v="645" u="1"/>
        <n v="2" u="1"/>
        <n v="29" u="1"/>
        <n v="416" u="1"/>
        <n v="581" u="1"/>
        <n v="102" u="1"/>
        <n v="777" u="1"/>
        <n v="190" u="1"/>
        <n v="712" u="1"/>
        <n v="647" u="1"/>
      </sharedItems>
    </cacheField>
    <cacheField name="SERV/BIEN/OBRA" numFmtId="0">
      <sharedItems containsBlank="1"/>
    </cacheField>
    <cacheField name="CONCEPTO" numFmtId="0">
      <sharedItems containsBlank="1" count="1829">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UÓN DIRECTA"/>
        <s v="CLQ-24-CD-474/2024 ADQUISICIÓN DE ESTUCO (HECHO A LEÑA)"/>
        <s v="CLQ-24-CD-400/2024 ADQUISICIÓN DE QUINCALLERIA"/>
        <s v="CLQ-24-ANPE-3/2024 ADQUISICIÓN DE MATERIAL DE ESCRITORIO"/>
        <s v="CLQ-24-CD-177/2024 ADQUISICIÓN DE REPUESTOS PARA VOLQUETE FAW"/>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7" u="1"/>
        <n v="3" u="1"/>
        <n v="69" u="1"/>
        <n v="82" u="1"/>
        <n v="53" u="1"/>
        <n v="33" u="1"/>
        <n v="95" u="1"/>
        <n v="68" u="1"/>
        <n v="46" u="1"/>
        <n v="29" u="1"/>
        <n v="19" u="1"/>
        <n v="81" u="1"/>
        <n v="94" u="1"/>
        <n v="59" u="1"/>
        <n v="39" u="1"/>
        <n v="67" u="1"/>
        <n v="80" u="1"/>
        <n v="52" u="1"/>
        <n v="32" u="1"/>
        <n v="22" u="1"/>
        <n v="14" u="1"/>
        <n v="9" u="1"/>
        <n v="6" u="1"/>
        <n v="93" u="1"/>
        <n v="66" u="1"/>
        <n v="45" u="1"/>
        <n v="79" u="1"/>
        <n v="92" u="1"/>
        <n v="58" u="1"/>
        <n v="38" u="1"/>
        <n v="25" u="1"/>
        <n v="65" u="1"/>
        <n v="78" u="1"/>
        <n v="51" u="1"/>
        <n v="91" u="1"/>
        <n v="64" u="1"/>
        <n v="44" u="1"/>
        <n v="28" u="1"/>
        <n v="18" u="1"/>
        <n v="12" u="1"/>
        <n v="5" u="1"/>
        <n v="2" u="1"/>
        <n v="77" u="1"/>
        <n v="90" u="1"/>
        <n v="57" u="1"/>
        <n v="37" u="1"/>
        <n v="76" u="1"/>
        <n v="50" u="1"/>
        <n v="31" u="1"/>
        <n v="21" u="1"/>
        <n v="89" u="1"/>
        <n v="63" u="1"/>
        <n v="43" u="1"/>
        <n v="75" u="1"/>
        <n v="88" u="1"/>
        <n v="56" u="1"/>
        <n v="36" u="1"/>
        <n v="24" u="1"/>
        <n v="15" u="1"/>
        <n v="10" u="1"/>
        <n v="4" u="1"/>
        <n v="101" u="1"/>
        <n v="74" u="1"/>
        <n v="49" u="1"/>
        <n v="87" u="1"/>
        <n v="100" u="1"/>
        <n v="62" u="1"/>
        <n v="42" u="1"/>
        <n v="27" u="1"/>
        <n v="17" u="1"/>
        <n v="73" u="1"/>
        <n v="86" u="1"/>
        <n v="55" u="1"/>
        <n v="35" u="1"/>
        <n v="99" u="1"/>
        <n v="72" u="1"/>
        <n v="48" u="1"/>
        <n v="30" u="1"/>
        <n v="20" u="1"/>
        <n v="13" u="1"/>
        <n v="8" u="1"/>
        <n v="85" u="1"/>
        <n v="98" u="1"/>
        <n v="61" u="1"/>
        <n v="41" u="1"/>
        <n v="71" u="1"/>
        <n v="84" u="1"/>
        <n v="54" u="1"/>
        <n v="34" u="1"/>
        <n v="23" u="1"/>
        <n v="1.1000000000000001" u="1"/>
        <n v="97" u="1"/>
        <n v="70" u="1"/>
        <n v="47" u="1"/>
        <n v="83" u="1"/>
        <n v="96" u="1"/>
        <n v="60" u="1"/>
        <n v="40" u="1"/>
        <n v="26" u="1"/>
        <n v="16" u="1"/>
        <n v="1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m/>
        <n v="40"/>
        <n v="60"/>
        <n v="5"/>
        <n v="27"/>
        <n v="7"/>
        <n v="3"/>
        <n v="2000"/>
        <n v="14"/>
        <n v="31"/>
        <n v="482" u="1"/>
        <n v="25" u="1"/>
        <n v="94" u="1"/>
        <n v="3050" u="1"/>
        <n v="648" u="1"/>
        <n v="2400" u="1"/>
        <n v="450" u="1"/>
        <n v="320" u="1"/>
        <n v="5.2" u="1"/>
        <n v="8.8000000000000007" u="1"/>
        <n v="714" u="1"/>
        <n v="1800000" u="1"/>
        <n v="8000" u="1"/>
        <n v="351.85" u="1"/>
        <n v="483" u="1"/>
        <n v="1.5" u="1"/>
        <n v="21" u="1"/>
        <n v="78" u="1"/>
        <n v="4100" u="1"/>
        <n v="3.33" u="1"/>
        <n v="650" u="1"/>
        <n v="120000" u="1"/>
        <n v="1578" u="1"/>
        <n v="19" u="1"/>
        <n v="70" u="1"/>
        <n v="256" u="1"/>
        <n v="133.55000000000001" u="1"/>
        <n v="2100000" u="1"/>
        <n v="484" u="1"/>
        <n v="1255" u="1"/>
        <n v="555000" u="1"/>
        <n v="1190" u="1"/>
        <n v="90000" u="1"/>
        <n v="240" u="1"/>
        <n v="4250" u="1"/>
        <n v="119" u="1"/>
        <n v="29.18" u="1"/>
        <n v="36.659999999999997" u="1"/>
        <n v="59" u="1"/>
        <n v="159" u="1"/>
        <n v="48.84" u="1"/>
        <n v="420" u="1"/>
        <n v="12300" u="1"/>
        <n v="55" u="1"/>
        <n v="208" u="1"/>
        <n v="8.57" u="1"/>
        <n v="7000" u="1"/>
        <n v="388" u="1"/>
        <n v="4400" u="1"/>
        <n v="14144" u="1"/>
        <n v="850" u="1"/>
        <n v="192" u="1"/>
        <n v="720" u="1"/>
        <n v="486" u="1"/>
        <n v="208.5" u="1"/>
        <n v="10000" u="1"/>
        <n v="324" u="1"/>
        <n v="1200" u="1"/>
        <n v="7150" u="1"/>
        <n v="487" u="1"/>
        <n v="79" u="1"/>
        <n v="4000" u="1"/>
        <n v="209" u="1"/>
        <n v="144" u="1"/>
        <n v="528" u="1"/>
        <n v="2050" u="1"/>
        <n v="390" u="1"/>
        <n v="71" u="1"/>
        <n v="260" u="1"/>
        <n v="35" u="1"/>
        <n v="6000" u="1"/>
        <n v="920" u="1"/>
        <n v="395.68" u="1"/>
        <n v="120" u="1"/>
        <n v="326" u="1"/>
        <n v="540.29999999999995" u="1"/>
        <n v="2498.4" u="1"/>
        <n v="112" u="1"/>
        <n v="1600" u="1"/>
        <n v="32550" u="1"/>
        <n v="210" u="1"/>
        <n v="6150" u="1"/>
        <n v="0.5" u="1"/>
        <n v="104" u="1"/>
        <n v="113.28" u="1"/>
        <n v="3.97" u="1"/>
        <n v="3500" u="1"/>
        <n v="3240" u="1"/>
        <n v="2850" u="1"/>
        <n v="2720" u="1"/>
        <n v="2200" u="1"/>
        <n v="2070" u="1"/>
        <n v="19850" u="1"/>
        <n v="490" u="1"/>
        <n v="96" u="1"/>
        <n v="360" u="1"/>
        <n v="29.52" u="1"/>
        <n v="393" u="1"/>
        <n v="5000" u="1"/>
        <n v="600" u="1"/>
        <n v="170000" u="1"/>
        <n v="450000" u="1"/>
        <n v="61.91" u="1"/>
        <n v="72" u="1"/>
        <n v="17425" u="1"/>
        <n v="-0.25" u="1"/>
        <n v="57.84" u="1"/>
        <n v="130" u="1"/>
        <n v="30000" u="1"/>
        <n v="57.91" u="1"/>
        <n v="64" u="1"/>
        <n v="3650" u="1"/>
        <n v="3000" u="1"/>
        <n v="3067" u="1"/>
        <n v="265" u="1"/>
        <n v="19380" u="1"/>
        <n v="0.78" u="1"/>
        <n v="163" u="1"/>
        <n v="113" u="1"/>
        <n v="6600" u="1"/>
        <n v="56" u="1"/>
        <n v="800" u="1"/>
        <n v="0.9" u="1"/>
        <n v="147" u="1"/>
        <n v="540" u="1"/>
        <n v="105" u="1"/>
        <n v="266" u="1"/>
        <n v="131" u="1"/>
        <n v="1100" u="1"/>
        <n v="48" u="1"/>
        <n v="180" u="1"/>
        <n v="369.15" u="1"/>
        <n v="100000" u="1"/>
        <n v="44" u="1"/>
        <n v="2500" u="1"/>
        <n v="495" u="1"/>
        <n v="430" u="1"/>
        <n v="112.19" u="1"/>
        <n v="1299" u="1"/>
        <n v="300" u="1"/>
        <n v="36000" u="1"/>
        <n v="4560" u="1"/>
        <n v="1000" u="1"/>
        <n v="36" u="1"/>
        <n v="132" u="1"/>
        <n v="76.900000000000006" u="1"/>
        <n v="15000" u="1"/>
        <n v="32" u="1"/>
        <n v="122" u="1"/>
        <n v="6656" u="1"/>
        <n v="1500" u="1"/>
        <n v="165" u="1"/>
        <n v="30" u="1"/>
        <n v="62.45" u="1"/>
        <n v="367" u="1"/>
        <n v="3300" u="1"/>
        <n v="28" u="1"/>
        <n v="400" u="1"/>
        <n v="1244" u="1"/>
        <n v="270" u="1"/>
        <n v="133" u="1"/>
        <n v="7200" u="1"/>
        <n v="26" u="1"/>
        <n v="98" u="1"/>
        <n v="6097" u="1"/>
        <n v="1005" u="1"/>
        <n v="875" u="1"/>
        <n v="550" u="1"/>
        <n v="3245" u="1"/>
        <n v="24" u="1"/>
        <n v="90" u="1"/>
        <n v="336" u="1"/>
        <n v="14560" u="1"/>
        <n v="133.22" u="1"/>
        <n v="13000" u="1"/>
        <n v="1640" u="1"/>
        <n v="50000" u="1"/>
        <n v="22" u="1"/>
        <n v="1250" u="1"/>
        <n v="150" u="1"/>
        <n v="74" u="1"/>
        <n v="2800" u="1"/>
        <n v="101.26" u="1"/>
        <n v="18" u="1"/>
        <n v="403" u="1"/>
        <n v="2741" u="1"/>
        <n v="16" u="1"/>
        <n v="3718" u="1"/>
        <n v="232" u="1"/>
        <n v="3328" u="1"/>
        <n v="750" u="1"/>
        <n v="220000" u="1"/>
        <n v="15" u="1"/>
        <n v="216" u="1"/>
        <n v="107" u="1"/>
        <n v="20.16" u="1"/>
        <n v="53" u="1"/>
        <n v="200" u="1"/>
        <n v="1392" u="1"/>
        <n v="3600" u="1"/>
        <n v="13" u="1"/>
        <n v="11.15" u="1"/>
        <n v="340" u="1"/>
        <n v="12" u="1"/>
        <n v="624" u="1"/>
        <n v="6500" u="1"/>
        <n v="83" u="1"/>
        <n v="2.38" u="1"/>
        <n v="820" u="1"/>
        <n v="11" u="1"/>
        <n v="152" u="1"/>
        <n v="560" u="1"/>
        <n v="75" u="1"/>
        <n v="44.4" u="1"/>
        <n v="9000" u="1"/>
        <n v="37" u="1"/>
        <n v="14988" u="1"/>
        <n v="1400" u="1"/>
        <n v="1270" u="1"/>
        <n v="250" u="1"/>
        <n v="185" u="1"/>
        <n v="692" u="1"/>
        <n v="9" u="1"/>
        <n v="33" u="1"/>
        <n v="1131.7" u="1"/>
        <n v="36900" u="1"/>
        <n v="124" u="1"/>
        <n v="407" u="1"/>
        <n v="8" u="1"/>
        <n v="440" u="1"/>
        <n v="5048.6550999999999" u="1"/>
        <n v="865.74" u="1"/>
        <n v="108" u="1"/>
        <n v="3368" u="1"/>
        <n v="202" u="1"/>
        <n v="695" u="1"/>
        <n v="80000" u="1"/>
        <n v="0.2" u="1"/>
        <n v="891" u="1"/>
        <n v="13760" u="1"/>
        <n v="9600" u="1"/>
        <n v="1800" u="1"/>
        <n v="1670" u="1"/>
        <n v="92" u="1"/>
        <n v="1280" u="1"/>
        <n v="14.32" u="1"/>
        <n v="8450" u="1"/>
        <n v="6" u="1"/>
        <n v="16400" u="1"/>
        <n v="90.8" u="1"/>
        <n v="410" u="1"/>
        <n v="76" u="1"/>
        <n v="120.68" u="1"/>
        <n v="268.93" u="1"/>
        <n v="138" u="1"/>
        <n v="4500" u="1"/>
        <n v="68" u="1"/>
        <n v="960" u="1"/>
        <n v="700" u="1"/>
        <n v="2478" u="1"/>
        <n v="125" u="1"/>
        <n v="300000" u="1"/>
        <n v="18450" u="1"/>
        <n v="53.22" u="1"/>
        <n v="30.75" u="1"/>
        <n v="18.2" u="1"/>
        <n v="220" u="1"/>
        <n v="832" u="1"/>
        <n v="155" u="1"/>
        <n v="7.97" u="1"/>
        <n v="963" u="1"/>
        <n v="54" u="1"/>
        <n v="204" u="1"/>
        <n v="2750" u="1"/>
        <n v="2100" u="1"/>
        <n v="101" u="1"/>
        <n v="50" u="1"/>
        <n v="80.680000000000007" u="1"/>
        <n v="188" u="1"/>
        <n v="6880" u="1"/>
        <n v="5060" u="1"/>
        <n v="900" u="1"/>
        <n v="22.68" u="1"/>
        <n v="949.31" u="1"/>
        <n v="3.25" u="1"/>
        <n v="85" u="1"/>
        <n v="16000" u="1"/>
        <n v="321.77" u="1"/>
        <n v="1300" u="1"/>
        <n v="45.4" u="1"/>
        <n v="205" u="1"/>
        <n v="6250" u="1"/>
        <n v="38" u="1"/>
        <n v="140" u="1"/>
        <n v="24000" u="1"/>
        <n v="210000" u="1"/>
        <n v="69" u="1"/>
        <n v="3680" u="1"/>
        <n v="2640" u="1"/>
        <n v="129.52000000000001" u="1"/>
        <n v="34" u="1"/>
        <n v="180000" u="1"/>
        <n v="480" u="1"/>
        <n v="350" u="1"/>
        <n v="285" u="1"/>
        <n v="16.059999999999999" u="1"/>
        <n v="4.97" u="1"/>
        <n v="150000" u="1"/>
        <n v="2023" u="1"/>
        <n v="29" u="1"/>
        <n v="110" u="1"/>
        <n v="286" u="1"/>
        <n v="206" u="1"/>
        <n v="0.6" u="1"/>
        <n v="1700" u="1"/>
        <n v="19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LOTES (líneas HDPE y Stub End)" u="1"/>
        <s v="POR LOTE (TAMAÑO DE BOMBA)" u="1"/>
        <s v="Por ítem" u="1"/>
        <s v="Por Ítems" u="1"/>
        <s v="POR LOTE (DIMENSION DE BOMBA)" u="1"/>
      </sharedItems>
    </cacheField>
    <cacheField name="FECHA presentacion DE PROPUESTAS" numFmtId="49">
      <sharedItems containsDate="1" containsBlank="1" containsMixedTypes="1" minDate="2022-11-21T00:00:00" maxDate="2023-08-24T00:00:00" count="192">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d v="2023-07-26T00:00:00" u="1"/>
        <s v="02/04/2024" u="1"/>
        <s v="29/08/2023" u="1"/>
        <s v="14/08/2023" u="1"/>
        <d v="2023-04-12T00:00:00" u="1"/>
        <s v="22/08/2023" u="1"/>
        <s v="05/03/2024" u="1"/>
        <s v="17/05/2023" u="1"/>
        <s v="30/08/2023" u="1"/>
        <s v="6/12/223" u="1"/>
        <s v="17/01/2023" u="1"/>
        <s v="05/06/2023" u="1"/>
        <s v="25/05/2023" u="1"/>
        <s v="12/12/2022" u="1"/>
        <s v="05/04/2023" u="1"/>
        <s v="21/03/2024" u="1"/>
        <s v="23/10/2023" u="1"/>
        <s v="08/09/2023" u="1"/>
        <s v="25/01/2023" u="1"/>
        <s v="06/12/2023" u="1"/>
        <s v="08/05/2023" u="1"/>
        <s v="19/03/2024" u="1"/>
        <d v="2023-01-25T00:00:00" u="1"/>
        <d v="2023-08-14T00:00:00" u="1"/>
        <s v="04/03/2024" u="1"/>
        <s v="06/10/2023" u="1"/>
        <s v="28/02/2023" u="1"/>
        <d v="2023-05-08T00:00:00" u="1"/>
        <s v="14/12/2023" u="1"/>
        <d v="2023-01-17T00:00:00" u="1"/>
        <s v="12/03/2024" u="1"/>
        <s v="24/07/2023" u="1"/>
        <d v="2023-08-02T00:00:00" u="1"/>
        <s v="19/06/2023" u="1"/>
        <s v="04/04/2023" u="1"/>
        <s v="20/03/2024" u="1"/>
        <s v="27/08/2023" u="1"/>
        <s v="15/02/2024" u="1"/>
        <s v="24/01/2023" u="1"/>
        <s v="03/07/2024" u="1"/>
        <s v="12/06/2023" u="1"/>
        <s v="12/04/2023" u="1"/>
        <s v="27/02/2023" u="1"/>
        <s v="15/05/2023" u="1"/>
        <s v="03/08/2023" u="1"/>
        <s v="30/11/2022" u="1"/>
        <d v="2023-08-17T00:00:00" u="1"/>
        <s v="18/04/2023" u="1"/>
        <s v="01/11/2023" u="1"/>
        <s v="29/02/2024" u="1"/>
        <s v="31/07/2023" u="1"/>
        <d v="2023-04-26T00:00:00" u="1"/>
        <s v="26/06/2023" u="1"/>
        <d v="2023-08-09T00:00:00" u="1"/>
        <s v="02/05/2024" u="1"/>
        <s v="26/04/2023" u="1"/>
        <d v="2023-05-03T00:00:00" u="1"/>
        <s v="11/04/2023" u="1"/>
        <s v="14/09/2023" u="1"/>
        <d v="2023-04-18T00:00:00" u="1"/>
        <s v="04/10/2023" u="1"/>
        <s v="09/08/2023" u="1"/>
        <s v="31/01/2023" u="1"/>
        <s v="29/05/2023" u="1"/>
        <s v="25/03/2024" u="1"/>
        <s v="12/10/2023" u="1"/>
        <s v="17/08/2023" u="1"/>
        <s v="02/08/2023" u="1"/>
        <s v="29/01/2023" u="1"/>
        <s v="13/06/2024" u="1"/>
        <s v="02/06/2023" u="1"/>
        <s v="22/05/2023" u="1"/>
        <s v="22/03/2023" u="1"/>
        <s v="25/08/2023" u="1"/>
        <s v="08/03/2024" u="1"/>
        <s v="28/02/2024" u="1"/>
        <d v="2023-06-15T00:00:00" u="1"/>
        <s v="25/04/2023" u="1"/>
        <s v="28/09/2023" u="1"/>
        <d v="2022-11-30T00:00:00" u="1"/>
        <s v="10/04/2023" u="1"/>
        <d v="2023-05-22T00:00:00" u="1"/>
        <s v="01/03/2024" u="1"/>
        <s v="19,04/2024" u="1"/>
        <s v="24/05/2024" u="1"/>
        <s v="06/11/2023" u="1"/>
        <s v="28/03/2023" u="1"/>
        <s v="11/10/2023" u="1"/>
        <s v="19/02/2024" u="1"/>
        <s v="08/02/2023" u="1"/>
        <s v="24/01/2024" u="1"/>
        <d v="2023-04-25T00:00:00" u="1"/>
        <s v="01/06/2023" u="1"/>
        <s v="29/11/2023" u="1"/>
        <s v="21/03/2023" u="1"/>
        <s v="04/09/2023" u="1"/>
        <s v="24/08/2023" u="1"/>
        <s v="07/03/2024" u="1"/>
        <s v="09/10/2023" u="1"/>
        <d v="2023-01-11T00:00:00" u="1"/>
        <s v="6/12/2024" u="1"/>
        <s v="24/04/2023" u="1"/>
        <s v="6/12/2023" u="1"/>
        <s v="27/09/2023" u="1"/>
        <s v="12/07/2023" u="1"/>
        <s v="15/01/2024" u="1"/>
        <s v="27/05/2023" u="1"/>
        <s v="30/11/2023" u="1"/>
        <s v="27/03/2023" u="1"/>
        <s v="15/06/2023" u="1"/>
        <s v="20/03/2023" u="1"/>
        <s v="23/08/2023" u="1"/>
        <s v="06/03/2024" u="1"/>
        <s v="26/02/2024" u="1"/>
        <s v="15/02/2023" u="1"/>
        <d v="2023-08-23T00:00:00" u="1"/>
        <d v="2022-11-21T00:00:00" u="1"/>
        <s v="03/05/2023" u="1"/>
        <s v="31/08/2023" u="1"/>
        <s v="14/03/2024" u="1"/>
        <s v="23/02/2023" u="1"/>
        <s v="29/01/2024" u="1"/>
        <d v="2023-04-24T00:00:00" u="1"/>
      </sharedItems>
    </cacheField>
    <cacheField name="FECHA APERTURA DE PROPUESTAS" numFmtId="49">
      <sharedItems containsDate="1" containsBlank="1" containsMixedTypes="1" minDate="2023-01-11T00:00:00" maxDate="2023-08-24T00:00:00" count="192">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d v="2023-07-26T00:00:00" u="1"/>
        <s v="29/08/2023" u="1"/>
        <s v="14/08/2023" u="1"/>
        <d v="2023-04-12T00:00:00" u="1"/>
        <s v="07/12/2023" u="1"/>
        <s v="30/03/2024" u="1"/>
        <s v="22/08/2023" u="1"/>
        <s v="17/05/2023" u="1"/>
        <s v="08/04/2024"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18/03/2024" u="1"/>
        <s v="27/02/2023" u="1"/>
        <s v="15/05/2023" u="1"/>
        <s v="26/03/2024" u="1"/>
        <s v="03/08/2023" u="1"/>
        <s v="30/11/2022" u="1"/>
        <d v="2023-08-17T00:00:00" u="1"/>
        <s v="18/04/2023" u="1"/>
        <s v="01/11/2023" u="1"/>
        <s v="29/02/2024" u="1"/>
        <s v="31/07/2023" u="1"/>
        <d v="2023-04-26T00:00:00" u="1"/>
        <s v="26/06/2023" u="1"/>
        <d v="2023-08-09T00:00:00" u="1"/>
        <s v="26/04/2023" u="1"/>
        <d v="2023-05-03T00:00:00" u="1"/>
        <s v="11/04/2023" u="1"/>
        <s v="17/"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18/12/2023" u="1"/>
        <s v="25/04/2023" u="1"/>
        <s v="28/09/2023" u="1"/>
        <s v="10/04/2023" u="1"/>
        <d v="2023-05-22T00:00:00" u="1"/>
        <s v="01/03/2024" u="1"/>
        <s v="24/05/2024" u="1"/>
        <s v="06/11/2023" u="1"/>
        <s v="28/03/2023" u="1"/>
        <s v="11/10/2023" u="1"/>
        <s v="19/02/2024" u="1"/>
        <s v="08/02/2023" u="1"/>
        <s v="24/01/2024" u="1"/>
        <d v="2023-04-25T00:00:00" u="1"/>
        <s v="01/06/2023" u="1"/>
        <s v="29/11/2023" u="1"/>
        <s v="21/03/2023" u="1"/>
        <s v="04/09/2023" u="1"/>
        <s v="24/08/2023" u="1"/>
        <s v="07/03/2024" u="1"/>
        <s v="09/10/2023" u="1"/>
        <d v="2023-01-11T00:00:00" u="1"/>
        <s v="24/04/2023" u="1"/>
        <s v="27/09/2023" u="1"/>
        <s v="12/07/2023" u="1"/>
        <s v="15/01/2024" u="1"/>
        <s v="27/05/2023" u="1"/>
        <s v="30/11/2023" u="1"/>
        <s v="27/03/2023" u="1"/>
        <s v="15/06/2023" u="1"/>
        <s v="20/03/2023" u="1"/>
        <s v="23/08/2023" u="1"/>
        <s v="06/03/2024" u="1"/>
        <s v="26/02/2024" u="1"/>
        <s v="15/02/2023" u="1"/>
        <d v="2023-08-23T00:00:00" u="1"/>
        <s v="03/05/2023" u="1"/>
        <s v="31/08/2023" u="1"/>
        <s v="14/03/2024" u="1"/>
        <s v="29/01/2024" u="1"/>
        <d v="2023-04-24T00:00:00" u="1"/>
      </sharedItems>
    </cacheField>
    <cacheField name="HORA PRESENTACION PROPUESTAS" numFmtId="49">
      <sharedItems containsDate="1" containsBlank="1" containsMixedTypes="1" minDate="1899-12-30T14:30:00" maxDate="1899-12-30T14:30:00" count="142">
        <s v="12:00"/>
        <s v="14:30"/>
        <s v="14:00"/>
        <m u="1"/>
        <s v="14:579" u="1"/>
        <s v="14:648" u="1"/>
        <s v="14:564" u="1"/>
        <s v="14:633" u="1"/>
        <s v="14:559" u="1"/>
        <s v="14:628" u="1"/>
        <s v="14:544" u="1"/>
        <s v="14:613" u="1"/>
        <s v="14:608" u="1"/>
        <s v="14:592" u="1"/>
        <s v="14:661" u="1"/>
        <s v="14:587" u="1"/>
        <s v="14:656" u="1"/>
        <s v="14:572" u="1"/>
        <s v="14:641" u="1"/>
        <s v="14:567" u="1"/>
        <s v="14:636" u="1"/>
        <s v="09:25" u="1"/>
        <s v="14:552" u="1"/>
        <s v="14:621" u="1"/>
        <s v="14:547" u="1"/>
        <s v="14:616" u="1"/>
        <s v="14:601" u="1"/>
        <s v="14:595" u="1"/>
        <s v="14:664" u="1"/>
        <s v="14:659" u="1"/>
        <s v="14:580" u="1"/>
        <s v="14:575" u="1"/>
        <s v="14:644" u="1"/>
        <s v="14:639" u="1"/>
        <s v="14:560" u="1"/>
        <s v="10:25" u="1"/>
        <s v="14:555" u="1"/>
        <s v="14:624" u="1"/>
        <s v="14:619" u="1"/>
        <s v="14:604" u="1"/>
        <s v="14:598" u="1"/>
        <s v="14:667" u="1"/>
        <s v="14:583" u="1"/>
        <s v="14:652" u="1"/>
        <s v="14:578" u="1"/>
        <s v="14:647" u="1"/>
        <s v="14:563" u="1"/>
        <s v="14:632" u="1"/>
        <s v="16:25" u="1"/>
        <s v="14:558" u="1"/>
        <s v="14:627" u="1"/>
        <s v="09:00" u="1"/>
        <s v="14:543" u="1"/>
        <s v="14:612" u="1"/>
        <s v="14:607" u="1"/>
        <s v="14:591" u="1"/>
        <s v="14:660" u="1"/>
        <s v="14:586" u="1"/>
        <s v="14:655" u="1"/>
        <s v="14:571" u="1"/>
        <s v="14:640" u="1"/>
        <s v="14:566" u="1"/>
        <s v="14:635" u="1"/>
        <s v="14:551" u="1"/>
        <s v="14:620" u="1"/>
        <s v="14:546" u="1"/>
        <s v="14:615" u="1"/>
        <s v="14:600" u="1"/>
        <s v="15:25" u="1"/>
        <s v="14:594" u="1"/>
        <s v="14:663" u="1"/>
        <s v="14:589" u="1"/>
        <s v="14:658" u="1"/>
        <s v="14:574" u="1"/>
        <s v="14:643" u="1"/>
        <s v="14:569" u="1"/>
        <s v="14:638" u="1"/>
        <s v="14:554" u="1"/>
        <s v="14:623" u="1"/>
        <s v="14:549" u="1"/>
        <s v="14:618" u="1"/>
        <s v="14:603" u="1"/>
        <s v="14:597" u="1"/>
        <s v="14:666" u="1"/>
        <s v="14:582" u="1"/>
        <s v="14:651" u="1"/>
        <s v="14:577" u="1"/>
        <s v="14:646" u="1"/>
        <s v="14:562" u="1"/>
        <s v="14:631" u="1"/>
        <s v="14:25" u="1"/>
        <s v="14:557" u="1"/>
        <s v="14:626" u="1"/>
        <s v="14:542" u="1"/>
        <s v="14:611" u="1"/>
        <s v="09:55" u="1"/>
        <s v="14:606" u="1"/>
        <s v="15:00" u="1"/>
        <s v="14:590" u="1"/>
        <s v="14:585" u="1"/>
        <s v="14:654" u="1"/>
        <s v="14:649" u="1"/>
        <s v="14:570" u="1"/>
        <s v="14:565" u="1"/>
        <s v="14:634" u="1"/>
        <s v="14:629" u="1"/>
        <s v="14:550" u="1"/>
        <s v="14:545" u="1"/>
        <s v="14:614" u="1"/>
        <s v="14:609" u="1"/>
        <s v="14:593" u="1"/>
        <s v="14:662" u="1"/>
        <s v="11:30"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49">
      <sharedItems containsBlank="1" count="12">
        <s v="10:00"/>
        <s v="15:00"/>
        <s v="09:00"/>
        <m u="1"/>
        <s v="11:11" u="1"/>
        <s v="15:11" u="1"/>
        <s v="17:11" u="1"/>
        <s v="10:11" u="1"/>
        <s v="14:30" u="1"/>
        <s v="16:11" u="1"/>
        <s v="10:41" u="1"/>
        <s v="14:45" u="1"/>
      </sharedItems>
    </cacheField>
    <cacheField name="MCALIFICACION" numFmtId="0">
      <sharedItems containsBlank="1" count="41">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ISAAC.A ARISPE GONZALES"/>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2">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WALDO BELLOT VILLARROEL"/>
        <s v="FREDDY VILLARROEL" u="1"/>
        <s v="DAVID CHIPANA VARGAS" u="1"/>
        <s v="ENRIQUE HUANCAPAZA" u="1"/>
        <s v="JOSE MIRANDA" u="1"/>
        <s v="ORLANDO GUZMAN" u="1"/>
        <s v="FREDDY VILLARROEL FERNANDEZ" u="1"/>
        <s v="DAVID CHIPANA" u="1"/>
        <s v="PEDRO BURGOS" u="1"/>
        <s v="DOUGLAS MEDRANO" u="1"/>
        <s v="FRANZ  FLORES ERGUETA" u="1"/>
        <s v="ISAAC A. ARISPE GONZALES" u="1"/>
        <s v="MARTIN TALLACAGUA PALOMINO " u="1"/>
        <s v="MARIA JAQUELINE DURAN COSSIO" u="1"/>
        <s v="MARTÍN DAVID TALLACAGUA PALOMINO" u="1"/>
        <s v="DOUGLA MEDRANO" u="1"/>
        <s v="DOUGLAS MEDRANO CHULVER" u="1"/>
        <s v="DOUGLAS MEDRANO CHULBER" u="1"/>
        <s v="ROSARIO PADILLA MAMANI" u="1"/>
        <s v="JAIME SALAZAR" u="1"/>
        <s v="EDMY MAGNE GUTIERREZ" u="1"/>
        <s v="DOUGLAS MEDRANO " u="1"/>
        <s v="LEON FLORES" u="1"/>
        <s v="BERNARDINO BAUTISTA" u="1"/>
        <s v="ADHEMAR HUANCA" u="1"/>
        <s v="PAMELA O. CAYO MAMANI " u="1"/>
        <s v="GENESIS ROJAS" u="1"/>
        <s v="EDMY MAGNE" u="1"/>
        <s v="RUBEN ALONZO CHOQUE" u="1"/>
        <s v="JAIME SALAZAR LOPEZ" u="1"/>
        <s v="AUGUSTO FLORES" u="1"/>
        <s v="RAMIRO HUARACHI" u="1"/>
        <s v="AUGUSTO FLORES ALCOCER"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WALDO BELLOT" u="1"/>
        <s v="DAVID CHIPANA VARGAS" u="1"/>
        <s v="ROXANA INFANTES" u="1"/>
        <s v="ENRIQUE HUANCAPAZA" u="1"/>
        <s v="JOSE MIRANDA" u="1"/>
        <s v="ZENON CORDOVA" u="1"/>
        <s v="ZENON UGARTE MATIAS" u="1"/>
        <s v="REYNALDO PARDO" u="1"/>
        <s v="DAVID CHIPANA" u="1"/>
        <s v="MARCO ANTONIO MEDRANO" u="1"/>
        <s v="JOAQUIN A. ZAPATA LAFUENTE" u="1"/>
        <s v="PEDRO BURGOS" u="1"/>
        <s v="DOUGLAS MEDRANO" u="1"/>
        <s v="AUGUSTO FLORES-ENRIQUE HUANCAPAZA" u="1"/>
        <s v="FRANZ R. HUAYTA APAZA" u="1"/>
        <s v="CLOVIS VELASCO HINOJOZA" u="1"/>
        <s v="MARCO ANTONIO NINA" u="1"/>
        <s v="JAIME SALAZAR" u="1"/>
        <s v="ROSARIO PADILLA " u="1"/>
        <s v="ZENON CORDOVA GONZALES" u="1"/>
        <s v="EDMY MAGNE GUTIERREZ" u="1"/>
        <s v="JAQUELINE DURAN" u="1"/>
        <s v="GUSTAVO MOSCOSO" u="1"/>
        <s v="FRANZ LOZANO MARZA" u="1"/>
        <s v="EUFREDO ZANGA" u="1"/>
        <s v="EDMY MAGNE" u="1"/>
        <s v="FABIO PARI VIDAL" u="1"/>
        <s v="RONALD FERNANDEZ CASTELLON" u="1"/>
        <s v="AUGUSTO FLORES" u="1"/>
        <s v="ENRIQUE HUANCAPZA" u="1"/>
        <s v="JOSE A. MIRANDA TICONA" u="1"/>
        <s v="RUBEN ALONZO" u="1"/>
        <s v="WALDO BELLOT VILLARROEL" u="1"/>
        <s v=" " u="1"/>
        <s v="GUSTAVO MOSCOSO TELLEZ" u="1"/>
        <s v="ALFREDO HIDALGO" u="1"/>
        <s v="RUBEN SALAZAR  VILLCA" u="1"/>
        <s v="JOAQUIN A. ZAPATA L." u="1"/>
        <s v="RUBEN ALONZO-EUFREDO ZANGA" u="1"/>
      </sharedItems>
    </cacheField>
    <cacheField name="FECHA INFORME TECNICO" numFmtId="0">
      <sharedItems containsDate="1" containsBlank="1" containsMixedTypes="1" minDate="2024-04-02T00:00:00" maxDate="2024-10-11T00:00:00"/>
    </cacheField>
    <cacheField name="CITE IT" numFmtId="0">
      <sharedItems containsDate="1" containsBlank="1" containsMixedTypes="1" minDate="2015-06-10T00:00:00" maxDate="2023-05-12T00:00:00" count="143">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SIMA 80/2024"/>
        <s v="I.T.ADQ.MANTTO Y SERV. 111/2024"/>
        <s v="I.T.ADQ.MANTTO Y SERV.74/2024"/>
        <s v="I.T.ADQ.SIMA 058/2024"/>
        <s v="I.T.ADQ.MANTTO Y SERV.45/2024"/>
        <s v="I. T. ADQ. MANTTO Y SERV. 005/2023-2024" u="1"/>
        <s v="IT-PCPL-23/2024" u="1"/>
        <s v="I.T. ADQ. MANTTO Y SERV. 12/2024" u="1"/>
        <s v="IT-PCPL-18/2024" u="1"/>
        <s v="IT-PCPL-13/2024" u="1"/>
        <s v="IT-PCPL-08/2024" u="1"/>
        <s v="I.T. ADQ. MANTTO Y SERV. 08/2024" u="1"/>
        <s v="LAB-INF-09/2024" u="1"/>
        <s v="EMC-SP-019/2024" u="1"/>
        <s v="CMB/EMC/O.CIV-ADQ/011-INF-011/2024" u="1"/>
        <s v="EMC-SIMA-I.T. 009/2024" u="1"/>
        <s v="IT-PCPL-012/2024" u="1"/>
        <s v="IT-PCPL-16/2024" u="1"/>
        <s v="IT-PCPL-11/2024" u="1"/>
        <s v="IT-PCPL-06/2024" u="1"/>
        <s v="RS/CL - 02/2024" u="1"/>
        <s v="I.T. ADQ. MANTTO Y SERV. 10/2024" u="1"/>
        <s v="CMB/EMC/O.CIV-ADQ/022/INF-024/2024" u="1"/>
        <s v="EMC-SIMA-I.T. 006/2024" u="1"/>
        <s v="I.T. ADQ. MANTTO Y SERV. 09/2024" u="1"/>
        <s v="IT-PCPL-14/2024" u="1"/>
        <s v="I.T. MINA 011/2024" u="1"/>
        <s v="IT-PCPL-09/2024" u="1"/>
        <d v="2023-05-11T00:00:00" u="1"/>
        <s v="EMC-SIMA-I.T. 005/2024" u="1"/>
        <s v="EMC-SIMA-I.T. 068/2024" u="1"/>
        <s v="EMC-SP-020/2024" u="1"/>
        <s v="EMC-SIMA-I.T. 004/2024" u="1"/>
        <s v="IT-PCPL-020/2024" u="1"/>
        <s v="I.T. BISO-002-2023/2024" u="1"/>
        <s v="I.T. BISO-003-2023/2024" u="1"/>
        <s v="EMC-IT-PCPL-040/2024" u="1"/>
        <s v="IT-PCPL-021/2024" u="1"/>
        <s v="I. T. ADQ. MANTTO Y SERV. 01/2023-2024" u="1"/>
        <s v="I. T. ADQ. MANTTO Y SERV. 13/2023-2024" u="1"/>
        <s v="CMB/EMC/O.CIV-ADQ/INF-009/2024" u="1"/>
        <s v="IT-PCPL-22/2024" u="1"/>
        <s v="IT-PCPL-022/2024" u="1"/>
        <s v="EMC-SIMA-I.T. 003/2024" u="1"/>
        <s v="ALM-INF-071/2023" u="1"/>
        <s v="IT-PCPL-17/2024" u="1"/>
        <s v="ALM-INF-072/2023" u="1"/>
        <s v="IT-PCPL-07/2024" u="1"/>
        <s v="IT-PCPL-025/2024" u="1"/>
        <s v="CMB/EMC/OCIV-ADQ/012/IT-012/2024" u="1"/>
        <s v="I.T. ADQ. MANTTO Y SERV. 11/2024" u="1"/>
        <s v="EMC-IT-SIMA-001/2023" u="1"/>
        <s v="CMB/EMC/O.CIV-ADQ/INF-002/2024" u="1"/>
        <s v="I.T. ADQ. MANTTO Y SERV. 07/2024" u="1"/>
        <s v="I.T. BISO-005/2024" u="1"/>
        <s v="I.T. ADQ. MINA 020/2024" u="1"/>
        <s v="CMB/EMC/O.CIV-ADQ/004/IT-004/2024" u="1"/>
        <s v="CMB/EMC/O.CIV-ADQ/003/IT-003/2024" u="1"/>
        <s v="IT-PCPL-15/2024" u="1"/>
        <s v="IT-PCPL-05/2024" u="1"/>
        <d v="2015-06-10T00:00:00" u="1"/>
        <s v="EMC-IT-PLA-006/2024" u="1"/>
        <s v="I.T. ADQ. MINA 014/2024" u="1"/>
        <s v="LAB-INF-034/2023" u="1"/>
        <s v="I.T. ADQ. MINA 016/2024" u="1"/>
        <s v="I.T. ADQ. MINA 019/2024" u="1"/>
        <s v="LAB-INF-035/2023" u="1"/>
        <s v="CMB/EMC/O.CIV-ADQ/INF-008/2024" u="1"/>
        <s v="I.T. ADQ. MINA 003/2024" u="1"/>
        <s v="I.T. ADQ. MINA 004/2024" u="1"/>
        <s v="I.T. ADQ. MINA 005/2024" u="1"/>
      </sharedItems>
    </cacheField>
    <cacheField name="FECHA RES ADM" numFmtId="164">
      <sharedItems containsDate="1" containsBlank="1" containsMixedTypes="1" minDate="2022-12-28T00:00:00" maxDate="2024-12-30T00:00:00" count="158">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d v="2024-10-11T00:00:00"/>
        <s v="08/010/2024"/>
        <d v="2024-10-10T00:00:00"/>
        <d v="2023-11-13T00:00:00" u="1"/>
        <d v="2023-07-26T00:00:00" u="1"/>
        <d v="2023-04-20T00:00:00" u="1"/>
        <d v="2023-11-09T00:00:00" u="1"/>
        <d v="2023-07-18T00:00:00" u="1"/>
        <d v="2023-10-20T00:00:00" u="1"/>
        <d v="2023-03-27T00:00:00" u="1"/>
        <d v="2023-06-29T00:00:00" u="1"/>
        <d v="2024-04-08T00:00:00" u="1"/>
        <d v="2023-03-23T00:00:00" u="1"/>
        <d v="2023-09-27T00:00:00" u="1"/>
        <d v="2023-07-06T00:00:00" u="1"/>
        <d v="2023-12-29T00:00:00" u="1"/>
        <d v="2024-12-29T00:00:00" u="1"/>
        <d v="2024-03-19T00:00:00" u="1"/>
        <d v="2023-09-19T00:00:00" u="1"/>
        <d v="2023-09-15T00:00:00" u="1"/>
        <d v="2024-02-26T00:00:00" u="1"/>
        <d v="2024-03-07T00:00:00" u="1"/>
        <d v="2023-09-11T00:00:00" u="1"/>
        <d v="2023-06-05T00:00:00" u="1"/>
        <d v="2023-11-24T00:00:00" u="1"/>
        <d v="2024-02-1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4-03-26T00:00:00" u="1"/>
        <d v="2024-04-07T00:00:00" u="1"/>
        <d v="2024-03-22T00:00:00" u="1"/>
        <d v="2023-09-26T00:00:00" u="1"/>
        <d v="2022-12-28T00:00:00" u="1"/>
        <d v="2023-12-28T00:00:00" u="1"/>
        <d v="2024-12-28T00:00:00" u="1"/>
        <d v="2024-03-18T00:00:00" u="1"/>
        <d v="2023-03-14T00:00:00" u="1"/>
        <d v="2024-03-14T00:00:00" u="1"/>
        <d v="2023-09-18T00:00:00" u="1"/>
        <d v="2024-02-29T00:00:00" u="1"/>
        <d v="2023-05-31T00:00:00" u="1"/>
        <d v="2023-06-12T00:00:00" u="1"/>
        <d v="2023-09-14T00:00:00" u="1"/>
        <d v="2023-05-23T00:00:00" u="1"/>
        <d v="2023-08-25T00:00:00" u="1"/>
        <d v="2023-05-19T00:00:00" u="1"/>
        <d v="2023-08-21T00:00:00" u="1"/>
        <d v="2023-11-23T00:00:00" u="1"/>
        <d v="2023-05-11T00:00:00" u="1"/>
        <d v="2024-01-24T00:00:00" u="1"/>
        <d v="2023-04-26T00:00:00" u="1"/>
        <d v="2023-10-26T00:00:00" u="1"/>
        <d v="2023-04-18T00:00:00" u="1"/>
        <d v="2023-11-07T00:00:00" u="1"/>
        <d v="2023-07-20T00:00:00" u="1"/>
        <d v="2023-08-01T00:00:00" u="1"/>
        <d v="2023-04-14T00:00:00" u="1"/>
        <d v="2023-03-29T00:00:00" u="1"/>
        <d v="2023-10-18T00:00:00" u="1"/>
        <d v="2023-04-10T00:00:00" u="1"/>
        <d v="2024-04-10T00:00:00" u="1"/>
        <d v="2023-04-06T00:00:00" u="1"/>
        <d v="2024-03-21T00:00:00" u="1"/>
        <d v="2023-06-23T00:00:00" u="1"/>
        <d v="2023-09-25T00:00:00" u="1"/>
        <d v="2023-12-27T00:00:00" u="1"/>
        <d v="2023-03-13T00:00:00" u="1"/>
        <d v="2023-10-02T00:00:00" u="1"/>
        <d v="2023-09-13T00:00:00" u="1"/>
        <d v="2023-08-28T00:00:00" u="1"/>
        <d v="2024-02-20T00:00:00" u="1"/>
        <d v="2023-09-05T00:00:00" u="1"/>
        <d v="2023-09-01T00:00:00" u="1"/>
        <d v="2024-04-29T00:00:00" u="1"/>
        <d v="2023-04-21T00:00:00" u="1"/>
        <d v="2023-10-25T00:00:00" u="1"/>
        <d v="2023-04-17T00:00:00" u="1"/>
        <d v="2023-11-06T00:00:00" u="1"/>
        <d v="2024-07-19T00:00:00" u="1"/>
        <d v="2024-03-28T00:00:00" u="1"/>
        <d v="2023-06-30T00:00:00" u="1"/>
        <d v="2024-04-09T00:00:00" u="1"/>
        <d v="2023-03-24T00:00:00" u="1"/>
        <d v="2023-10-13T00:00:00" u="1"/>
        <d v="2023-09-28T00:00:00" u="1"/>
        <d v="2022-12-30T00:00:00" u="1"/>
        <d v="2023-12-30T00:00:00" u="1"/>
        <d v="2024-03-20T00:00:00" u="1"/>
        <d v="2024-04-01T00:00:00" u="1"/>
        <d v="2023-07-03T00:00:00" u="1"/>
        <d v="2023-12-26T00:00:00" u="1"/>
        <d v="2023-03-16T00:00:00" u="1"/>
        <d v="2024-03-12T00:00:00" u="1"/>
        <d v="2024-03-08T00:00:00" u="1"/>
        <d v="2023-09-12T00:00:00" u="1"/>
        <d v="2024-02-23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4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430"/>
        <s v="CD-514"/>
        <s v="CD-356"/>
        <s v="CD-170"/>
        <s v="CD-57" u="1"/>
        <s v="CD-88" u="1"/>
        <s v="CD-5" u="1"/>
        <s v="CD-24" u="1"/>
        <s v="CD-55" u="1"/>
        <s v="CD-22" u="1"/>
        <s v="CD-113" u="1"/>
        <s v="CD-09" u="1"/>
        <s v="CD-210" u="1"/>
        <s v="CD-07" u="1"/>
        <s v="CD-36" u="1"/>
        <s v="CD-98" u="1"/>
        <s v="CD-199" u="1"/>
        <s v="CD-337" u="1"/>
        <s v="CD-6" u="1"/>
        <s v="CD-34" u="1"/>
        <s v="CD-65" u="1"/>
        <s v="CD-184" u="1"/>
        <s v="CD-96" u="1"/>
        <s v="CD-32" u="1"/>
        <s v="CD-63" u="1"/>
        <s v="CD-30" u="1"/>
        <s v="CD-61" u="1"/>
        <s v="CD-92" u="1"/>
        <s v="CD-19" u="1"/>
        <s v="CM-3" u="1"/>
        <s v="CD-48" u="1"/>
        <s v="CD-46" u="1"/>
        <s v="CD-13" u="1"/>
        <s v="CD-44" u="1"/>
        <s v="CD-11" u="1"/>
        <s v="CD-42" u="1"/>
        <s v="CD-115" u="1"/>
        <s v="CD-29" u="1"/>
        <s v="CD-27" u="1"/>
        <s v="CD-58" u="1"/>
        <s v="CD-89" u="1"/>
        <s v="CD-25" u="1"/>
        <s v="CD-56" u="1"/>
        <s v="CD-87" u="1"/>
        <s v="CD-23" u="1"/>
        <s v="CD-21" u="1"/>
        <s v="CD-123" u="1"/>
        <s v="CD-387" u="1"/>
        <s v="CD-39" u="1"/>
        <s v="CD-37" u="1"/>
        <s v="CD-3" u="1"/>
        <s v="CD-66" u="1"/>
        <s v="CD-263" u="1"/>
        <s v="CD-64" u="1"/>
        <s v="CD-95" u="1"/>
        <s v="CD-62" u="1"/>
        <s v="CD-60" u="1"/>
        <s v="CD-91" u="1"/>
        <s v="CD-129" u="1"/>
        <s v="CD-114" u="1"/>
        <s v="CM-07" u="1"/>
        <s v="CD-18" u="1"/>
        <s v="CD-16" u="1"/>
        <s v="CD-4" u="1"/>
        <s v="CD-45" u="1"/>
        <s v="CD-12" u="1"/>
        <s v="CD-43" u="1"/>
        <s v="CD-10" u="1"/>
      </sharedItems>
    </cacheField>
    <cacheField name="NOTIF" numFmtId="0">
      <sharedItems containsBlank="1" count="504">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430-A"/>
        <s v="CD-430-B"/>
        <s v="CD-514"/>
        <s v="CD-356"/>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430"/>
        <s v="CD-514"/>
        <s v="CD-356"/>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4">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430-A"/>
        <s v="CD-430-B"/>
        <s v="CD-514"/>
        <s v="CD-356"/>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72">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SEGMIN - COPA POCOMANI TOMAS GONZALO"/>
        <s v="FUNDICION KAISLER - ELIZABETH MONICA CHOQUE SANCHEZ"/>
        <s v="SERCOTEM SERVICIO COMERCIAL TECNICO MINERO - JUAN ANGEL PONTEJO VILLANUEVA"/>
        <s v="M &amp; A  -  GALLARDO VARGAS MARCEL"/>
        <s v="BRACK METALS S.R.L."/>
        <n v="0" u="1"/>
      </sharedItems>
    </cacheField>
    <cacheField name="FECHA OC" numFmtId="0">
      <sharedItems containsNonDate="0" containsDate="1" containsString="0" containsBlank="1" minDate="2024-05-13T00:00:00" maxDate="2024-10-12T00:00:00" count="7">
        <m/>
        <d v="2024-06-07T00:00:00"/>
        <d v="2024-08-01T00:00:00"/>
        <d v="2024-08-05T00:00:00"/>
        <d v="2024-08-08T00:00:00"/>
        <d v="2024-10-11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250" u="1"/>
        <n v="350" u="1"/>
        <n v="82" u="1"/>
        <n v="33" u="1"/>
        <n v="295" u="1"/>
        <n v="344" u="1"/>
        <n v="220" u="1"/>
        <n v="140" u="1"/>
        <n v="290" u="1"/>
        <n v="80" u="1"/>
        <n v="9" u="1"/>
        <n v="1" u="1"/>
        <n v="190" u="1"/>
        <n v="105" u="1"/>
        <n v="65" u="1"/>
        <n v="280" u="1"/>
        <n v="160" u="1"/>
        <n v="330" u="1"/>
        <n v="28" u="1"/>
        <n v="18" u="1"/>
        <n v="12" u="1"/>
        <n v="2" u="1"/>
        <n v="50" u="1"/>
        <n v="210" u="1"/>
        <n v="155" u="1"/>
        <n v="320" u="1"/>
        <n v="318" u="1"/>
        <n v="100" u="1"/>
        <n v="17" u="1"/>
        <n v="260" u="1"/>
        <n v="55" u="1"/>
        <n v="230" u="1"/>
        <n v="310" u="1"/>
        <n v="8" u="1"/>
        <n v="200" u="1"/>
        <n v="110" u="1"/>
        <n v="70" u="1"/>
        <n v="145" u="1"/>
        <n v="300"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9">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18T00:00:00"/>
        <d v="2024-09-26T00:00:00"/>
        <d v="2024-09-25T00:00:00"/>
        <d v="2024-09-30T00:00:00"/>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4-02-26T00:00:00" u="1"/>
        <d v="2023-08-30T00:00:00" u="1"/>
        <d v="2023-05-24T00:00:00" u="1"/>
        <d v="2022-11-28T00:00:00" u="1"/>
        <d v="2023-06-05T00:00:00" u="1"/>
        <d v="2023-08-22T00:00:00" u="1"/>
        <d v="2023-06-01T00:00:00" u="1"/>
        <d v="2023-05-16T00:00:00" u="1"/>
        <d v="2024-01-29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4-03-14T00:00:00" u="1"/>
        <d v="2024-02-29T00:00:00" u="1"/>
        <d v="2023-05-31T00:00:00" u="1"/>
        <d v="2023-06-12T00:00:00" u="1"/>
        <d v="2023-09-14T00:00:00" u="1"/>
        <d v="2024-02-25T00:00:00" u="1"/>
        <d v="2023-03-06T00:00:00" u="1"/>
        <d v="2023-08-29T00:00:00" u="1"/>
        <d v="2024-03-06T00:00:00" u="1"/>
        <d v="2022-12-12T00:00:00" u="1"/>
        <d v="2023-05-23T00:00:00" u="1"/>
        <d v="2023-03-02T00:00:00" u="1"/>
        <d v="2023-08-25T00:00:00" u="1"/>
        <d v="2023-12-04T00:00:00" u="1"/>
        <d v="2023-08-17T00:00:00" u="1"/>
        <d v="2023-08-13T00:00:00" u="1"/>
        <d v="2024-01-24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4-03-21T00:00:00" u="1"/>
        <d v="2023-06-23T00:00:00" u="1"/>
        <d v="2023-09-25T00:00:00" u="1"/>
        <d v="2024-04-02T00:00:00" u="1"/>
        <d v="2023-03-17T00:00:00" u="1"/>
        <d v="2023-10-06T00:00:00" u="1"/>
        <d v="2023-06-19T00:00:00" u="1"/>
        <d v="2023-06-15T00:00:00" u="1"/>
        <d v="2024-02-28T00:00:00" u="1"/>
        <d v="2023-09-13T00:00:00" u="1"/>
        <d v="2022-11-30T00:00:00" u="1"/>
        <d v="2024-03-05T00:00:00" u="1"/>
        <d v="2023-05-22T00:00:00" u="1"/>
        <d v="2023-08-24T00:00:00" u="1"/>
        <d v="2024-03-01T00:00:00" u="1"/>
        <d v="2023-09-01T00:00:00" u="1"/>
        <d v="2023-01-27T00:00:00" u="1"/>
        <d v="2023-08-16T00:00:00" u="1"/>
        <d v="2023-02-08T00:00:00" u="1"/>
        <d v="2023-07-31T00:00:00" u="1"/>
        <d v="2023-04-25T00:00:00" u="1"/>
        <d v="2023-04-21T00:00:00" u="1"/>
        <d v="2023-05-02T00:00:00" u="1"/>
        <d v="2024-01-15T00:00:00" u="1"/>
        <d v="2023-04-17T00:00:00" u="1"/>
        <d v="2023-03-28T00:00:00" u="1"/>
        <d v="2023-07-11T00:00:00" u="1"/>
        <d v="2023-03-24T00:00:00" u="1"/>
        <d v="2023-06-26T00:00:00" u="1"/>
        <d v="2023-09-28T00:00:00" u="1"/>
        <d v="2023-03-20T00:00:00" u="1"/>
        <d v="2023-03-16T00:00:00" u="1"/>
        <d v="2024-03-12T00:00:00" u="1"/>
        <d v="2023-06-14T00:00:00" u="1"/>
        <d v="2023-02-27T00:00:00" u="1"/>
        <d v="2024-02-27T00:00:00" u="1"/>
        <d v="2023-05-29T00:00:00" u="1"/>
        <d v="2023-08-31T00:00:00" u="1"/>
        <d v="2024-03-08T00:00:00" u="1"/>
        <d v="2023-09-12T00:00:00" u="1"/>
        <d v="2023-05-25T00:00:00" u="1"/>
        <d v="2023-12-14T00:00:00" u="1"/>
        <d v="2022-11-29T00:00:00" u="1"/>
        <d v="2024-03-04T00:00:00" u="1"/>
        <d v="2023-06-06T00:00:00" u="1"/>
        <d v="2024-02-19T00:00:00" u="1"/>
        <d v="2023-08-23T00:00:00" u="1"/>
        <d v="2023-06-02T00:00:00" u="1"/>
        <d v="2023-02-15T00:00:00" u="1"/>
        <d v="2023-09-04T00:00:00" u="1"/>
        <d v="2024-02-15T00:00:00" u="1"/>
        <d v="2023-05-17T00:00:00" u="1"/>
        <d v="2023-12-06T00:00:00" u="1"/>
        <d v="2023-08-19T00:00:00" u="1"/>
        <d v="2024-12-06T00:00:00" u="1"/>
        <d v="2023-04-28T00:00:00" u="1"/>
        <d v="2023-02-07T00:00:00" u="1"/>
        <d v="2023-04-24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7/06/2024" u="1"/>
        <s v="02/04/2024" u="1"/>
        <s v="22/03/2024" u="1"/>
        <s v="02/02/2024" u="1"/>
        <d v="2024-03-27T00:00:00" u="1"/>
        <s v="05/03/2024" u="1"/>
        <s v="08/02/2024" u="1"/>
        <s v="19/01/2024" u="1"/>
        <s v="27/03/2024" u="1"/>
        <s v="26/03/2024" u="1"/>
        <s v="26/01/2024" u="1"/>
        <s v="14/02/2024" u="1"/>
        <s v="17/01/2024" u="1"/>
        <s v="25/01/2024" u="1"/>
        <s v="08/03/2024" u="1"/>
        <s v="21/02/2024" u="1"/>
        <s v="04/04/2024" u="1"/>
        <s v="08/02/2023" u="1"/>
        <s v="03/04/2024" u="1"/>
        <s v="14/03/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48">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UÓN DIRECTA"/>
        <s v="CLQ-24-CD-474/2024 ADQUISICIÓN DE ESTUCO (HECHO A LEÑA)"/>
        <s v="CLQ-24-CD-400/2024 ADQUISICIÓN DE QUINCALLERIA"/>
        <s v="CLQ-24-ANPE-3/2024 ADQUISICIÓN DE MATERIAL DE ESCRITORIO"/>
        <s v="CLQ-24-CD-177/2024 ADQUISICIÓN DE REPUESTOS PARA VOLQUETE FAW"/>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8">
        <n v="132000"/>
        <n v="17384.97"/>
        <n v="72983.95"/>
        <n v="13913.4"/>
        <n v="3450"/>
        <n v="250"/>
        <n v="1003"/>
        <m/>
        <n v="320"/>
        <n v="254000"/>
        <n v="100"/>
        <n v="68850"/>
        <n v="850"/>
        <n v="17160"/>
        <n v="26400"/>
        <n v="31020"/>
        <n v="235"/>
        <n v="18832"/>
        <n v="54130"/>
        <n v="48222"/>
        <n v="95800"/>
        <n v="14938"/>
        <n v="19950"/>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65649"/>
        <n v="8400"/>
        <n v="10800"/>
        <n v="34920"/>
        <n v="36600"/>
        <n v="1956.31" u="1"/>
        <n v="108260" u="1"/>
        <n v="350" u="1"/>
        <n v="9000" u="1"/>
        <n v="53" u="1"/>
        <n v="431.92" u="1"/>
        <n v="33" u="1"/>
        <n v="23862" u="1"/>
        <n v="295" u="1"/>
        <n v="201538.46" u="1"/>
        <n v="168" u="1"/>
        <n v="68" u="1"/>
        <n v="21735" u="1"/>
        <n v="659" u="1"/>
        <n v="292" u="1"/>
        <n v="345" u="1"/>
        <n v="20995" u="1"/>
        <n v="94" u="1"/>
        <n v="23000" u="1"/>
        <n v="1250000" u="1"/>
        <n v="39" u="1"/>
        <n v="289" u="1"/>
        <n v="16.899999999999999" u="1"/>
        <n v="120" u="1"/>
        <n v="20500" u="1"/>
        <n v="80" u="1"/>
        <n v="3232.46" u="1"/>
        <n v="2230" u="1"/>
        <n v="9050" u="1"/>
        <n v="72916.160000000003" u="1"/>
        <n v="2654" u="1"/>
        <n v="24300" u="1"/>
        <n v="14" u="1"/>
        <n v="2.5" u="1"/>
        <n v="88.61" u="1"/>
        <n v="231432.72" u="1"/>
        <n v="1441.71" u="1"/>
        <n v="165000" u="1"/>
        <n v="45" u="1"/>
        <n v="46395.25" u="1"/>
        <n v="190" u="1"/>
        <n v="310.16000000000003" u="1"/>
        <n v="17400" u="1"/>
        <n v="20250" u="1"/>
        <n v="25" u="1"/>
        <n v="139080" u="1"/>
        <n v="10.5" u="1"/>
        <n v="105" u="1"/>
        <n v="281" u="1"/>
        <n v="22377.1" u="1"/>
        <n v="255550" u="1"/>
        <n v="25.71" u="1"/>
        <n v="65" u="1"/>
        <n v="185100" u="1"/>
        <n v="122.72" u="1"/>
        <n v="15.9" u="1"/>
        <n v="6000" u="1"/>
        <n v="7.1" u="1"/>
        <n v="10.9" u="1"/>
        <n v="16800" u="1"/>
        <n v="51" u="1"/>
        <n v="40242" u="1"/>
        <n v="144043.26" u="1"/>
        <n v="91" u="1"/>
        <n v="547.72" u="1"/>
        <n v="2099" u="1"/>
        <n v="28" u="1"/>
        <n v="18" u="1"/>
        <n v="143235" u="1"/>
        <n v="328" u="1"/>
        <n v="581.04" u="1"/>
        <n v="90" u="1"/>
        <n v="1180" u="1"/>
        <n v="271048.28999999998" u="1"/>
        <n v="35.840000000000003" u="1"/>
        <n v="55000" u="1"/>
        <n v="238" u="1"/>
        <n v="27000" u="1"/>
        <n v="135.80000000000001" u="1"/>
        <n v="50" u="1"/>
        <n v="576.75" u="1"/>
        <n v="6500" u="1"/>
        <n v="5.9" u="1"/>
        <n v="89" u="1"/>
        <n v="288.22000000000003" u="1"/>
        <n v="203000.32000000001" u="1"/>
        <n v="269" u="1"/>
        <n v="162886.06" u="1"/>
        <n v="375" u="1"/>
        <n v="1317" u="1"/>
        <n v="84960" u="1"/>
        <n v="388379.22" u="1"/>
        <n v="27039.21" u="1"/>
        <n v="75" u="1"/>
        <n v="86173.47" u="1"/>
        <n v="155" u="1"/>
        <n v="480" u="1"/>
        <n v="19564" u="1"/>
        <n v="88" u="1"/>
        <n v="17361" u="1"/>
        <n v="4560.12" u="1"/>
        <n v="739.82" u="1"/>
        <n v="15" u="1"/>
        <n v="265" u="1"/>
        <n v="1252.49" u="1"/>
        <n v="265440.8" u="1"/>
        <n v="96082" u="1"/>
        <n v="74" u="1"/>
        <n v="3954" u="1"/>
        <n v="10106.25" u="1"/>
        <n v="87" u="1"/>
        <n v="35221.199999999997" u="1"/>
        <n v="477.76" u="1"/>
        <n v="694.99" u="1"/>
        <n v="1450" u="1"/>
        <n v="650" u="1"/>
        <n v="2980" u="1"/>
        <n v="13000" u="1"/>
        <n v="205" u="1"/>
        <n v="137700" u="1"/>
        <n v="11.5" u="1"/>
        <n v="1870" u="1"/>
        <n v="23895" u="1"/>
        <n v="126" u="1"/>
        <n v="227082" u="1"/>
        <n v="55" u="1"/>
        <n v="120026.75" u="1"/>
        <n v="272496" u="1"/>
        <n v="46.4" u="1"/>
        <n v="150" u="1"/>
        <n v="310" u="1"/>
        <n v="15.74" u="1"/>
        <n v="72" u="1"/>
        <n v="4000" u="1"/>
        <n v="30" u="1"/>
        <n v="41.76" u="1"/>
        <n v="20" u="1"/>
        <n v="241694.31" u="1"/>
        <n v="8" u="1"/>
        <n v="468" u="1"/>
        <n v="360" u="1"/>
        <n v="130915.5" u="1"/>
        <n v="10200" u="1"/>
        <n v="98" u="1"/>
        <n v="1913.52" u="1"/>
        <n v="80.8" u="1"/>
        <n v="2900" u="1"/>
        <n v="28780" u="1"/>
        <n v="46799" u="1"/>
        <n v="34" u="1"/>
        <n v="110309" u="1"/>
        <n v="1080" u="1"/>
        <n v="199" u="1"/>
        <n v="382.16" u="1"/>
        <n v="33861" u="1"/>
        <n v="24450" u="1"/>
        <n v="70" u="1"/>
        <n v="3258.1" u="1"/>
        <n v="31403" u="1"/>
        <n v="19.5" u="1"/>
        <n v="555.57000000000005" u="1"/>
        <n v="120403.65" u="1"/>
        <n v="40" u="1"/>
        <n v="11.3" u="1"/>
        <n v="1700" u="1"/>
        <n v="4576" u="1"/>
        <n v="3518091.72"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57480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82586.206896551725"/>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8/02/2024" u="1"/>
        <s v="16/02/2024" u="1"/>
        <s v="11/03/2024" u="1"/>
        <s v="29/02/2024" u="1"/>
        <s v="14/02/2024" u="1"/>
        <s v="08/03/2024" u="1"/>
        <s v="28/02/2024" u="1"/>
        <s v="21/02/2024" u="1"/>
        <s v="19/02/2024" u="1"/>
        <s v="07/03/2024" u="1"/>
        <s v="15/03/2024" u="1"/>
        <s v="23/01/2024" u="1"/>
        <s v="31/03/2024" u="1"/>
        <s v="26/02/2024" u="1"/>
        <s v="29/07/2024" u="1"/>
        <s v="09/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81" u="1"/>
        <n v="501" u="1"/>
        <n v="500" u="1"/>
        <n v="106" u="1"/>
        <n v="576" u="1"/>
        <n v="4358" u="1"/>
        <n v="212" u="1"/>
        <n v="57" u="1"/>
        <n v="102" u="1"/>
        <n v="4507" u="1"/>
        <n v="146" u="1"/>
        <n v="4184"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3" u="1"/>
        <n v="29" u="1"/>
        <n v="19" u="1"/>
        <n v="39" u="1"/>
        <n v="32" u="1"/>
        <n v="14" u="1"/>
        <n v="38" u="1"/>
        <n v="28" u="1"/>
        <n v="213" u="1"/>
        <n v="18" u="1"/>
        <n v="12" u="1"/>
        <n v="37" u="1"/>
        <n v="31" u="1"/>
        <n v="36" u="1"/>
        <n v="15" u="1"/>
        <n v="10" u="1"/>
        <n v="4" u="1"/>
        <n v="27" u="1"/>
        <n v="17" u="1"/>
        <n v="35" u="1"/>
        <n v="30" u="1"/>
        <n v="20" u="1"/>
        <n v="13" u="1"/>
        <n v="34" u="1"/>
        <n v="253" u="1"/>
        <n v="355" u="1"/>
        <n v="26" u="1"/>
        <n v="16" u="1"/>
        <n v="11"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40236.000000000007"/>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1"/>
    <x v="15"/>
    <x v="0"/>
    <n v="30"/>
    <x v="11"/>
    <m/>
    <x v="14"/>
    <x v="6"/>
    <s v="COLQUIRI"/>
    <m/>
    <m/>
    <x v="18"/>
    <s v="ADQ. MANTTO Y SERV. 79/2024"/>
    <n v="39800"/>
    <x v="0"/>
    <x v="2"/>
    <x v="1"/>
    <n v="1"/>
    <x v="20"/>
    <n v="95800"/>
    <m/>
    <m/>
    <n v="6"/>
    <n v="574800"/>
    <n v="13764.367816091954"/>
    <n v="82586.206896551725"/>
    <n v="71850"/>
    <n v="-5"/>
    <d v="1900-02-13T00:00:00"/>
    <m/>
    <x v="7"/>
    <m/>
    <x v="7"/>
    <x v="7"/>
    <x v="6"/>
    <n v="-45"/>
    <n v="-129330"/>
    <n v="40236.000000000007"/>
    <n v="663894"/>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6"/>
    <s v="COLQUIRI"/>
    <m/>
    <m/>
    <x v="18"/>
    <s v="ADQ. MANTTO Y SERV. 79/2024"/>
    <n v="39800"/>
    <x v="0"/>
    <x v="2"/>
    <x v="1"/>
    <n v="1"/>
    <x v="21"/>
    <n v="14938"/>
    <m/>
    <m/>
    <n v="6"/>
    <n v="89628"/>
    <n v="2146.2643678160921"/>
    <n v="12877.586206896553"/>
    <n v="11203.5"/>
    <n v="-5"/>
    <d v="1900-01-09T00:00:00"/>
    <m/>
    <x v="7"/>
    <m/>
    <x v="7"/>
    <x v="7"/>
    <x v="6"/>
    <n v="-10"/>
    <n v="-4481.4000000000005"/>
    <n v="6273.9600000000009"/>
    <n v="87835.439999999988"/>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6"/>
    <s v="COLQUIRI"/>
    <m/>
    <m/>
    <x v="18"/>
    <s v="ADQ. MANTTO Y SERV. 79/2024"/>
    <n v="39800"/>
    <x v="0"/>
    <x v="2"/>
    <x v="1"/>
    <n v="1"/>
    <x v="22"/>
    <n v="19950"/>
    <m/>
    <m/>
    <n v="6"/>
    <n v="119700"/>
    <n v="2866.3793103448274"/>
    <n v="17198.275862068964"/>
    <n v="14962.499999999998"/>
    <n v="-5"/>
    <d v="1900-01-04T00:00:00"/>
    <m/>
    <x v="7"/>
    <m/>
    <x v="7"/>
    <x v="7"/>
    <x v="6"/>
    <n v="-5"/>
    <n v="-2992.5"/>
    <n v="8379"/>
    <n v="114313.5"/>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3"/>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4"/>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5"/>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6"/>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7"/>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8"/>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9"/>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30"/>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1"/>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2"/>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3"/>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4"/>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5"/>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6"/>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7"/>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8"/>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9"/>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40"/>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41"/>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42"/>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3"/>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4"/>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5"/>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6"/>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7"/>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8"/>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9"/>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0"/>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1"/>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52"/>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3"/>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4"/>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5"/>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6"/>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7"/>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8"/>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9"/>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60"/>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61"/>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62"/>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3"/>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4"/>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5"/>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6"/>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7"/>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8"/>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9"/>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70"/>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71"/>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72"/>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3"/>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4"/>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5"/>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6"/>
    <n v="65649"/>
    <m/>
    <m/>
    <n v="1"/>
    <n v="65649"/>
    <n v="9432.3275862068967"/>
    <n v="9432.3275862068967"/>
    <n v="8206.125"/>
    <n v="0"/>
    <d v="1900-01-04T00:00:00"/>
    <m/>
    <x v="7"/>
    <m/>
    <x v="7"/>
    <x v="7"/>
    <x v="6"/>
    <n v="-5"/>
    <n v="-1641.2250000000001"/>
    <n v="4595.43"/>
    <n v="62694.795000000006"/>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7"/>
    <n v="8400"/>
    <m/>
    <m/>
    <n v="1"/>
    <n v="8400"/>
    <n v="1206.8965517241379"/>
    <n v="1206.8965517241379"/>
    <n v="1050"/>
    <n v="0"/>
    <d v="1900-01-14T00:00:00"/>
    <m/>
    <x v="7"/>
    <m/>
    <x v="7"/>
    <x v="7"/>
    <x v="6"/>
    <n v="-15"/>
    <n v="-630"/>
    <n v="588"/>
    <n v="8442"/>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8"/>
    <n v="10800"/>
    <m/>
    <m/>
    <n v="1"/>
    <n v="10800"/>
    <n v="1551.7241379310344"/>
    <n v="1551.7241379310344"/>
    <n v="1350"/>
    <n v="0"/>
    <d v="1900-01-14T00:00:00"/>
    <m/>
    <x v="7"/>
    <m/>
    <x v="7"/>
    <x v="7"/>
    <x v="6"/>
    <n v="-15"/>
    <n v="-810"/>
    <n v="756.00000000000011"/>
    <n v="10854"/>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NOTIFICACION"/>
    <s v="SEPTIEMBRE"/>
    <d v="2024-09-02T00:00:00"/>
    <s v="CO42-CRISTHIAN VILLEGAS"/>
    <x v="11"/>
    <s v="OTRAS MAQUINARIAS Y EQUIPO"/>
    <x v="4"/>
    <x v="4"/>
    <x v="87"/>
    <d v="2024-09-02T00:00:00"/>
    <m/>
    <x v="88"/>
    <s v="BIEN"/>
    <x v="89"/>
    <n v="35000"/>
    <x v="0"/>
    <x v="1"/>
    <x v="0"/>
    <x v="1"/>
    <x v="0"/>
    <x v="8"/>
    <x v="1"/>
    <x v="54"/>
    <x v="57"/>
    <x v="1"/>
    <x v="1"/>
    <x v="5"/>
    <x v="24"/>
    <x v="21"/>
    <d v="2024-10-07T00:00:00"/>
    <x v="72"/>
    <x v="41"/>
    <x v="74"/>
    <x v="88"/>
    <x v="74"/>
    <n v="34920"/>
    <x v="88"/>
    <x v="1"/>
    <x v="66"/>
    <x v="0"/>
    <n v="30"/>
    <x v="7"/>
    <m/>
    <x v="61"/>
    <x v="6"/>
    <s v="COLQUIRI"/>
    <m/>
    <m/>
    <x v="89"/>
    <s v="ADQ/SIMA-080/2024"/>
    <n v="43700"/>
    <x v="0"/>
    <x v="1"/>
    <x v="1"/>
    <n v="1"/>
    <x v="79"/>
    <n v="34920"/>
    <m/>
    <m/>
    <n v="1"/>
    <n v="34920"/>
    <n v="5017.2413793103451"/>
    <n v="5017.2413793103451"/>
    <n v="4365"/>
    <n v="0"/>
    <d v="1900-01-29T00:00:00"/>
    <m/>
    <x v="7"/>
    <m/>
    <x v="7"/>
    <x v="7"/>
    <x v="6"/>
    <n v="-30"/>
    <n v="-5238"/>
    <n v="2444.4"/>
    <n v="37713.599999999999"/>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NOTIFICACION"/>
    <s v="SEPTIEMBRE"/>
    <d v="2024-09-06T00:00:00"/>
    <s v="CO42-CRISTHIAN VILLEGAS"/>
    <x v="1"/>
    <s v="MATERIAL ELECTRICO"/>
    <x v="2"/>
    <x v="2"/>
    <x v="89"/>
    <m/>
    <m/>
    <x v="91"/>
    <s v="BIEN"/>
    <x v="92"/>
    <n v="113900"/>
    <x v="0"/>
    <x v="1"/>
    <x v="16"/>
    <x v="1"/>
    <x v="0"/>
    <x v="8"/>
    <x v="0"/>
    <x v="25"/>
    <x v="27"/>
    <x v="1"/>
    <x v="1"/>
    <x v="2"/>
    <x v="16"/>
    <x v="13"/>
    <d v="2024-10-10T00:00:00"/>
    <x v="73"/>
    <x v="41"/>
    <x v="75"/>
    <x v="89"/>
    <x v="75"/>
    <n v="61400"/>
    <x v="89"/>
    <x v="1"/>
    <x v="67"/>
    <x v="0"/>
    <n v="30"/>
    <x v="5"/>
    <m/>
    <x v="62"/>
    <x v="6"/>
    <s v="COLQUIRI"/>
    <m/>
    <m/>
    <x v="92"/>
    <s v="ADQ.MANTTO Y SERV.111/2024"/>
    <n v="39700"/>
    <x v="0"/>
    <x v="1"/>
    <x v="1"/>
    <n v="7"/>
    <x v="7"/>
    <n v="0"/>
    <m/>
    <m/>
    <n v="7"/>
    <n v="0"/>
    <n v="0"/>
    <n v="0"/>
    <n v="0"/>
    <n v="0"/>
    <d v="1900-01-19T00:00:00"/>
    <m/>
    <x v="7"/>
    <m/>
    <x v="7"/>
    <x v="7"/>
    <x v="6"/>
    <n v="-20"/>
    <n v="0"/>
    <n v="0"/>
    <n v="0"/>
    <m/>
    <m/>
    <m/>
    <x v="1"/>
    <m/>
    <m/>
    <m/>
    <m/>
    <s v="L"/>
    <s v="NORMAL"/>
    <s v="OC"/>
    <n v="323867"/>
    <n v="1933924"/>
    <n v="2058577"/>
    <s v="15-0517-00-622709-0-E"/>
    <m/>
    <s v="GARANTIA CUMPLIMIENTO DE CONTRATO"/>
  </r>
  <r>
    <x v="0"/>
    <x v="92"/>
    <x v="0"/>
    <s v="NOTIFICACION"/>
    <s v="SEPTIEMBRE"/>
    <d v="2024-09-06T00:00:00"/>
    <s v="CO42-CRISTHIAN VILLEGAS"/>
    <x v="1"/>
    <s v="MATERIAL ELECTRICO"/>
    <x v="2"/>
    <x v="2"/>
    <x v="89"/>
    <m/>
    <m/>
    <x v="91"/>
    <s v="BIEN"/>
    <x v="92"/>
    <n v="113900"/>
    <x v="0"/>
    <x v="1"/>
    <x v="16"/>
    <x v="1"/>
    <x v="0"/>
    <x v="8"/>
    <x v="0"/>
    <x v="25"/>
    <x v="27"/>
    <x v="1"/>
    <x v="1"/>
    <x v="2"/>
    <x v="16"/>
    <x v="13"/>
    <d v="2024-10-10T00:00:00"/>
    <x v="73"/>
    <x v="41"/>
    <x v="75"/>
    <x v="90"/>
    <x v="75"/>
    <n v="11440"/>
    <x v="90"/>
    <x v="1"/>
    <x v="68"/>
    <x v="0"/>
    <n v="30"/>
    <x v="7"/>
    <m/>
    <x v="62"/>
    <x v="6"/>
    <s v="COLQUIRI"/>
    <m/>
    <m/>
    <x v="92"/>
    <s v="ADQ.MANTTO Y SERV.111/2024"/>
    <n v="39700"/>
    <x v="0"/>
    <x v="1"/>
    <x v="1"/>
    <n v="7"/>
    <x v="7"/>
    <n v="0"/>
    <m/>
    <m/>
    <n v="7"/>
    <n v="0"/>
    <n v="0"/>
    <n v="0"/>
    <n v="0"/>
    <n v="0"/>
    <d v="1900-01-29T00:00:00"/>
    <m/>
    <x v="7"/>
    <m/>
    <x v="7"/>
    <x v="7"/>
    <x v="6"/>
    <n v="-3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4"/>
    <x v="42"/>
    <x v="76"/>
    <x v="91"/>
    <x v="76"/>
    <n v="17670"/>
    <x v="91"/>
    <x v="1"/>
    <x v="54"/>
    <x v="0"/>
    <n v="30"/>
    <x v="1"/>
    <m/>
    <x v="62"/>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NOTIFICACION"/>
    <s v="SEPTIEMBRE"/>
    <d v="2024-08-17T00:00:00"/>
    <s v="CO42-CRISTHIAN VILLEGAS"/>
    <x v="12"/>
    <s v="PRODUCTOS NO METALICOS Y PLASTICOS"/>
    <x v="4"/>
    <x v="4"/>
    <x v="93"/>
    <d v="2024-09-18T00:00:00"/>
    <m/>
    <x v="95"/>
    <s v="BIEN"/>
    <x v="96"/>
    <n v="36600"/>
    <x v="0"/>
    <x v="1"/>
    <x v="17"/>
    <x v="6"/>
    <x v="0"/>
    <x v="8"/>
    <x v="1"/>
    <x v="56"/>
    <x v="59"/>
    <x v="1"/>
    <x v="1"/>
    <x v="5"/>
    <x v="16"/>
    <x v="13"/>
    <d v="2024-10-04T00:00:00"/>
    <x v="75"/>
    <x v="43"/>
    <x v="77"/>
    <x v="92"/>
    <x v="77"/>
    <n v="36600"/>
    <x v="92"/>
    <x v="1"/>
    <x v="69"/>
    <x v="5"/>
    <n v="30"/>
    <x v="1"/>
    <m/>
    <x v="63"/>
    <x v="6"/>
    <s v="COLQUIRI"/>
    <m/>
    <m/>
    <x v="96"/>
    <s v="ADQ/SIMA-030/204"/>
    <n v="34500"/>
    <x v="0"/>
    <x v="1"/>
    <x v="7"/>
    <n v="1"/>
    <x v="80"/>
    <n v="36600"/>
    <m/>
    <m/>
    <n v="1"/>
    <n v="36600"/>
    <n v="5258.6206896551721"/>
    <n v="5258.6206896551721"/>
    <n v="4575"/>
    <n v="0"/>
    <d v="1900-01-14T00:00:00"/>
    <m/>
    <x v="7"/>
    <m/>
    <x v="7"/>
    <x v="7"/>
    <x v="6"/>
    <n v="-15"/>
    <n v="-2745"/>
    <n v="2562.0000000000005"/>
    <n v="36783"/>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6"/>
    <x v="40"/>
    <x v="78"/>
    <x v="93"/>
    <x v="78"/>
    <n v="93000"/>
    <x v="93"/>
    <x v="1"/>
    <x v="70"/>
    <x v="0"/>
    <n v="30"/>
    <x v="11"/>
    <m/>
    <x v="64"/>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13"/>
    <s v="MANTENIMIENTO DE OFICINAS Y REPARACIONES VARIAS, MATENIMIENTO CAMPAMENTOS"/>
    <x v="3"/>
    <x v="3"/>
    <x v="116"/>
    <d v="2024-09-30T00:00:00"/>
    <m/>
    <x v="119"/>
    <s v="SERVICIO"/>
    <x v="120"/>
    <n v="149235.21"/>
    <x v="0"/>
    <x v="1"/>
    <x v="0"/>
    <x v="4"/>
    <x v="0"/>
    <x v="8"/>
    <x v="1"/>
    <x v="63"/>
    <x v="66"/>
    <x v="1"/>
    <x v="1"/>
    <x v="3"/>
    <x v="13"/>
    <x v="8"/>
    <m/>
    <x v="7"/>
    <x v="6"/>
    <x v="7"/>
    <x v="8"/>
    <x v="7"/>
    <m/>
    <x v="8"/>
    <x v="1"/>
    <x v="7"/>
    <x v="0"/>
    <n v="30"/>
    <x v="4"/>
    <m/>
    <x v="6"/>
    <x v="6"/>
    <s v="COLQUIRI"/>
    <m/>
    <m/>
    <x v="120"/>
    <s v="CMB/EMC/O.CIV-ADQ/052/2024"/>
    <n v="24110"/>
    <x v="0"/>
    <x v="1"/>
    <x v="5"/>
    <n v="1"/>
    <x v="7"/>
    <n v="0"/>
    <m/>
    <m/>
    <n v="29"/>
    <n v="0"/>
    <n v="0"/>
    <n v="0"/>
    <n v="0"/>
    <n v="-28"/>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4"/>
    <x v="67"/>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4"/>
    <x v="67"/>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4"/>
    <x v="67"/>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4"/>
    <x v="67"/>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s v="OCTUBRE"/>
    <d v="2024-09-30T00:00:00"/>
    <s v="CO42-CRISTHIAN VILLEGAS"/>
    <x v="12"/>
    <s v="PRODUCTOS NO METALICOS Y PLASTICOS"/>
    <x v="4"/>
    <x v="4"/>
    <x v="121"/>
    <d v="2024-09-30T00:00:00"/>
    <m/>
    <x v="124"/>
    <s v="BIEN"/>
    <x v="125"/>
    <n v="7900"/>
    <x v="0"/>
    <x v="1"/>
    <x v="0"/>
    <x v="1"/>
    <x v="0"/>
    <x v="8"/>
    <x v="1"/>
    <x v="65"/>
    <x v="68"/>
    <x v="1"/>
    <x v="1"/>
    <x v="5"/>
    <x v="16"/>
    <x v="13"/>
    <m/>
    <x v="7"/>
    <x v="6"/>
    <x v="7"/>
    <x v="8"/>
    <x v="7"/>
    <m/>
    <x v="8"/>
    <x v="1"/>
    <x v="7"/>
    <x v="0"/>
    <n v="30"/>
    <x v="4"/>
    <m/>
    <x v="6"/>
    <x v="6"/>
    <s v="COLQUIRI"/>
    <m/>
    <m/>
    <x v="125"/>
    <s v="ADQ/SIMA-097/2024"/>
    <n v="34500"/>
    <x v="0"/>
    <x v="1"/>
    <x v="1"/>
    <n v="2"/>
    <x v="7"/>
    <n v="0"/>
    <m/>
    <m/>
    <n v="2"/>
    <n v="0"/>
    <n v="0"/>
    <n v="0"/>
    <n v="0"/>
    <n v="0"/>
    <d v="1899-12-30T00:00:00"/>
    <m/>
    <x v="7"/>
    <m/>
    <x v="7"/>
    <x v="7"/>
    <x v="6"/>
    <n v="0"/>
    <n v="0"/>
    <n v="0"/>
    <n v="0"/>
    <m/>
    <m/>
    <m/>
    <x v="1"/>
    <m/>
    <m/>
    <m/>
    <m/>
    <s v="L"/>
    <s v="NORMAL"/>
    <s v="OC"/>
    <m/>
    <m/>
    <m/>
    <s v="15-0517-00--0-E"/>
    <m/>
    <m/>
  </r>
  <r>
    <x v="0"/>
    <x v="126"/>
    <x v="0"/>
    <s v="COTIZACION"/>
    <s v="OCTUBRE"/>
    <d v="2024-09-30T00:00:00"/>
    <s v="CO42-CRISTHIAN VILLEGAS"/>
    <x v="23"/>
    <s v="SERVICIOS DE LABORATORIOS ESPECIALIZADOS"/>
    <x v="4"/>
    <x v="4"/>
    <x v="122"/>
    <d v="2024-09-30T00:00:00"/>
    <m/>
    <x v="125"/>
    <s v="SERVICIO"/>
    <x v="126"/>
    <n v="33050"/>
    <x v="0"/>
    <x v="1"/>
    <x v="0"/>
    <x v="4"/>
    <x v="0"/>
    <x v="8"/>
    <x v="0"/>
    <x v="65"/>
    <x v="68"/>
    <x v="1"/>
    <x v="1"/>
    <x v="5"/>
    <x v="16"/>
    <x v="13"/>
    <m/>
    <x v="7"/>
    <x v="6"/>
    <x v="7"/>
    <x v="8"/>
    <x v="7"/>
    <m/>
    <x v="8"/>
    <x v="1"/>
    <x v="7"/>
    <x v="0"/>
    <n v="30"/>
    <x v="4"/>
    <m/>
    <x v="6"/>
    <x v="6"/>
    <s v="COLQUIRI"/>
    <m/>
    <m/>
    <x v="126"/>
    <s v="ADQ/SIMA-100/2024"/>
    <n v="26700"/>
    <x v="0"/>
    <x v="1"/>
    <x v="5"/>
    <n v="10"/>
    <x v="7"/>
    <n v="0"/>
    <m/>
    <m/>
    <n v="10"/>
    <n v="0"/>
    <n v="0"/>
    <n v="0"/>
    <n v="0"/>
    <n v="0"/>
    <d v="1899-12-30T00:00:00"/>
    <m/>
    <x v="7"/>
    <m/>
    <x v="7"/>
    <x v="7"/>
    <x v="6"/>
    <n v="0"/>
    <n v="0"/>
    <n v="0"/>
    <n v="0"/>
    <m/>
    <m/>
    <m/>
    <x v="1"/>
    <m/>
    <m/>
    <m/>
    <m/>
    <s v="L"/>
    <s v="NORMAL"/>
    <s v="OC"/>
    <m/>
    <m/>
    <m/>
    <s v="15-0517-00--0-E"/>
    <m/>
    <m/>
  </r>
  <r>
    <x v="0"/>
    <x v="127"/>
    <x v="0"/>
    <s v="COTIZACION"/>
    <s v="OCTUBRE"/>
    <d v="2024-09-30T00:00:00"/>
    <s v="CO42-CRISTHIAN VILLEGAS"/>
    <x v="1"/>
    <s v="MATERIAL ELECTRICO"/>
    <x v="4"/>
    <x v="4"/>
    <x v="122"/>
    <d v="2024-09-30T00:00:00"/>
    <m/>
    <x v="126"/>
    <s v="BIEN"/>
    <x v="127"/>
    <n v="17435"/>
    <x v="0"/>
    <x v="1"/>
    <x v="0"/>
    <x v="1"/>
    <x v="0"/>
    <x v="8"/>
    <x v="0"/>
    <x v="65"/>
    <x v="68"/>
    <x v="1"/>
    <x v="1"/>
    <x v="5"/>
    <x v="16"/>
    <x v="13"/>
    <m/>
    <x v="7"/>
    <x v="6"/>
    <x v="7"/>
    <x v="8"/>
    <x v="7"/>
    <m/>
    <x v="8"/>
    <x v="1"/>
    <x v="7"/>
    <x v="0"/>
    <n v="30"/>
    <x v="4"/>
    <m/>
    <x v="6"/>
    <x v="6"/>
    <s v="COLQUIRI"/>
    <m/>
    <m/>
    <x v="127"/>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8"/>
    <n v="71370"/>
    <x v="0"/>
    <x v="1"/>
    <x v="0"/>
    <x v="1"/>
    <x v="0"/>
    <x v="8"/>
    <x v="0"/>
    <x v="65"/>
    <x v="68"/>
    <x v="1"/>
    <x v="1"/>
    <x v="5"/>
    <x v="16"/>
    <x v="13"/>
    <m/>
    <x v="7"/>
    <x v="6"/>
    <x v="7"/>
    <x v="8"/>
    <x v="7"/>
    <m/>
    <x v="8"/>
    <x v="1"/>
    <x v="7"/>
    <x v="0"/>
    <n v="30"/>
    <x v="4"/>
    <m/>
    <x v="6"/>
    <x v="6"/>
    <s v="COLQUIRI"/>
    <m/>
    <m/>
    <x v="128"/>
    <s v="ADQ/SIMA-098/2024"/>
    <n v="39990"/>
    <x v="0"/>
    <x v="1"/>
    <x v="1"/>
    <n v="10"/>
    <x v="7"/>
    <n v="0"/>
    <m/>
    <m/>
    <n v="10"/>
    <n v="0"/>
    <n v="0"/>
    <n v="0"/>
    <n v="0"/>
    <n v="0"/>
    <d v="1899-12-30T00:00:00"/>
    <m/>
    <x v="7"/>
    <m/>
    <x v="7"/>
    <x v="7"/>
    <x v="6"/>
    <n v="0"/>
    <n v="0"/>
    <n v="0"/>
    <n v="0"/>
    <m/>
    <m/>
    <m/>
    <x v="1"/>
    <m/>
    <m/>
    <m/>
    <m/>
    <s v="L"/>
    <s v="NORMAL"/>
    <s v="OC"/>
    <m/>
    <s v="15-0517-00-570146-0-E"/>
    <m/>
    <n v="1772176"/>
    <m/>
    <n v="0"/>
  </r>
  <r>
    <x v="0"/>
    <x v="129"/>
    <x v="0"/>
    <s v="COTIZACION"/>
    <s v="OCTUBRE"/>
    <d v="2024-09-30T00:00:00"/>
    <s v="CO42-CRISTHIAN VILLEGAS"/>
    <x v="25"/>
    <s v="PRENDAS DE VESTIR"/>
    <x v="4"/>
    <x v="4"/>
    <x v="124"/>
    <d v="2024-09-30T00:00:00"/>
    <m/>
    <x v="128"/>
    <s v="BIEN"/>
    <x v="129"/>
    <n v="69975"/>
    <x v="0"/>
    <x v="1"/>
    <x v="0"/>
    <x v="1"/>
    <x v="0"/>
    <x v="8"/>
    <x v="1"/>
    <x v="65"/>
    <x v="68"/>
    <x v="1"/>
    <x v="1"/>
    <x v="5"/>
    <x v="16"/>
    <x v="13"/>
    <m/>
    <x v="7"/>
    <x v="6"/>
    <x v="7"/>
    <x v="8"/>
    <x v="7"/>
    <m/>
    <x v="8"/>
    <x v="1"/>
    <x v="7"/>
    <x v="0"/>
    <n v="30"/>
    <x v="4"/>
    <m/>
    <x v="6"/>
    <x v="6"/>
    <s v="COLQUIRI"/>
    <m/>
    <m/>
    <x v="129"/>
    <s v="ADQ/SIMA-103/2024"/>
    <n v="33300"/>
    <x v="0"/>
    <x v="1"/>
    <x v="1"/>
    <n v="1"/>
    <x v="7"/>
    <n v="0"/>
    <m/>
    <m/>
    <n v="1"/>
    <n v="0"/>
    <n v="0"/>
    <n v="0"/>
    <n v="0"/>
    <n v="0"/>
    <d v="1899-12-30T00:00:00"/>
    <m/>
    <x v="7"/>
    <m/>
    <x v="7"/>
    <x v="7"/>
    <x v="6"/>
    <n v="0"/>
    <n v="0"/>
    <n v="0"/>
    <n v="0"/>
    <m/>
    <m/>
    <m/>
    <x v="1"/>
    <m/>
    <m/>
    <m/>
    <m/>
    <s v="L"/>
    <s v="NORMAL"/>
    <s v="OC"/>
    <m/>
    <s v="15-0517-00-570146-0-E"/>
    <m/>
    <n v="1772176"/>
    <m/>
    <n v="0"/>
  </r>
  <r>
    <x v="0"/>
    <x v="130"/>
    <x v="0"/>
    <s v="COTIZACION"/>
    <s v="OCTUBRE"/>
    <d v="2024-09-30T00:00:00"/>
    <s v="CO42-CRISTHIAN VILLEGAS"/>
    <x v="26"/>
    <s v="HILADOS Y TELAS"/>
    <x v="3"/>
    <x v="3"/>
    <x v="125"/>
    <d v="2024-09-30T00:00:00"/>
    <m/>
    <x v="129"/>
    <s v="BIEN"/>
    <x v="130"/>
    <n v="43508"/>
    <x v="0"/>
    <x v="1"/>
    <x v="0"/>
    <x v="1"/>
    <x v="0"/>
    <x v="4"/>
    <x v="0"/>
    <x v="65"/>
    <x v="68"/>
    <x v="1"/>
    <x v="1"/>
    <x v="3"/>
    <x v="23"/>
    <x v="13"/>
    <m/>
    <x v="7"/>
    <x v="6"/>
    <x v="7"/>
    <x v="8"/>
    <x v="7"/>
    <m/>
    <x v="8"/>
    <x v="1"/>
    <x v="7"/>
    <x v="0"/>
    <n v="30"/>
    <x v="4"/>
    <m/>
    <x v="6"/>
    <x v="6"/>
    <s v="COLQUIRI"/>
    <m/>
    <m/>
    <x v="130"/>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1"/>
    <n v="294963.5"/>
    <x v="0"/>
    <x v="1"/>
    <x v="0"/>
    <x v="1"/>
    <x v="0"/>
    <x v="8"/>
    <x v="0"/>
    <x v="66"/>
    <x v="69"/>
    <x v="1"/>
    <x v="1"/>
    <x v="4"/>
    <x v="9"/>
    <x v="13"/>
    <m/>
    <x v="7"/>
    <x v="6"/>
    <x v="7"/>
    <x v="8"/>
    <x v="7"/>
    <m/>
    <x v="8"/>
    <x v="1"/>
    <x v="7"/>
    <x v="0"/>
    <n v="30"/>
    <x v="4"/>
    <m/>
    <x v="6"/>
    <x v="6"/>
    <s v="COLQUIRI"/>
    <m/>
    <m/>
    <x v="131"/>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2"/>
    <n v="10080"/>
    <x v="0"/>
    <x v="1"/>
    <x v="0"/>
    <x v="2"/>
    <x v="0"/>
    <x v="4"/>
    <x v="1"/>
    <x v="64"/>
    <x v="67"/>
    <x v="1"/>
    <x v="1"/>
    <x v="3"/>
    <x v="16"/>
    <x v="13"/>
    <m/>
    <x v="7"/>
    <x v="6"/>
    <x v="7"/>
    <x v="8"/>
    <x v="7"/>
    <m/>
    <x v="8"/>
    <x v="1"/>
    <x v="7"/>
    <x v="0"/>
    <m/>
    <x v="4"/>
    <m/>
    <x v="6"/>
    <x v="6"/>
    <s v="COLQUIRI"/>
    <m/>
    <m/>
    <x v="132"/>
    <s v="CMB/EMC/ING-PLA/0072/2024"/>
    <n v="39700"/>
    <x v="0"/>
    <x v="1"/>
    <x v="3"/>
    <n v="2"/>
    <x v="7"/>
    <n v="0"/>
    <m/>
    <m/>
    <n v="2"/>
    <n v="0"/>
    <n v="0"/>
    <n v="0"/>
    <n v="0"/>
    <n v="0"/>
    <d v="1899-12-30T00:00:00"/>
    <m/>
    <x v="7"/>
    <m/>
    <x v="7"/>
    <x v="7"/>
    <x v="6"/>
    <n v="0"/>
    <n v="0"/>
    <n v="0"/>
    <n v="0"/>
    <m/>
    <m/>
    <m/>
    <x v="1"/>
    <m/>
    <m/>
    <m/>
    <m/>
    <s v="L"/>
    <s v="NORMAL"/>
    <s v="OC"/>
    <m/>
    <m/>
    <m/>
    <s v="15-0517-00--0-E"/>
    <m/>
    <m/>
  </r>
  <r>
    <x v="0"/>
    <x v="133"/>
    <x v="0"/>
    <s v="COTIZACION"/>
    <s v="OCTUBRE"/>
    <d v="2024-09-27T00:00:00"/>
    <s v="CO42-CRISTHIAN VILLEGAS"/>
    <x v="1"/>
    <s v="MATERIAL ELECTRICO"/>
    <x v="2"/>
    <x v="2"/>
    <x v="128"/>
    <d v="2024-09-30T00:00:00"/>
    <m/>
    <x v="132"/>
    <s v="BIEN"/>
    <x v="133"/>
    <n v="52143.44"/>
    <x v="0"/>
    <x v="1"/>
    <x v="0"/>
    <x v="2"/>
    <x v="0"/>
    <x v="8"/>
    <x v="0"/>
    <x v="64"/>
    <x v="67"/>
    <x v="1"/>
    <x v="1"/>
    <x v="2"/>
    <x v="16"/>
    <x v="13"/>
    <m/>
    <x v="7"/>
    <x v="6"/>
    <x v="7"/>
    <x v="8"/>
    <x v="7"/>
    <m/>
    <x v="8"/>
    <x v="1"/>
    <x v="7"/>
    <x v="0"/>
    <m/>
    <x v="4"/>
    <m/>
    <x v="6"/>
    <x v="6"/>
    <s v="COLQUIRI"/>
    <m/>
    <m/>
    <x v="133"/>
    <s v="ADQ.MANTTO Y SERV. 121/2024"/>
    <n v="39700"/>
    <x v="0"/>
    <x v="1"/>
    <x v="3"/>
    <n v="2"/>
    <x v="7"/>
    <n v="0"/>
    <m/>
    <m/>
    <n v="2"/>
    <n v="0"/>
    <n v="0"/>
    <n v="0"/>
    <n v="0"/>
    <n v="0"/>
    <d v="1899-12-30T00:00:00"/>
    <m/>
    <x v="7"/>
    <m/>
    <x v="7"/>
    <x v="7"/>
    <x v="6"/>
    <n v="0"/>
    <n v="0"/>
    <n v="0"/>
    <n v="0"/>
    <m/>
    <m/>
    <m/>
    <x v="1"/>
    <m/>
    <m/>
    <m/>
    <m/>
    <s v="L"/>
    <s v="NORMAL"/>
    <s v="OC"/>
    <m/>
    <m/>
    <m/>
    <s v="15-0517-00--0-E"/>
    <m/>
    <m/>
  </r>
  <r>
    <x v="0"/>
    <x v="134"/>
    <x v="0"/>
    <s v="COTIZACION"/>
    <s v="OCTUBRE"/>
    <d v="2024-09-30T00:00:00"/>
    <s v="CO42-CRISTHIAN VILLEGAS"/>
    <x v="2"/>
    <s v="PRODUCTOS QUIMICOS"/>
    <x v="2"/>
    <x v="2"/>
    <x v="129"/>
    <d v="2024-09-30T00:00:00"/>
    <m/>
    <x v="133"/>
    <s v="BIEN"/>
    <x v="134"/>
    <n v="161108.48000000001"/>
    <x v="0"/>
    <x v="1"/>
    <x v="0"/>
    <x v="8"/>
    <x v="0"/>
    <x v="1"/>
    <x v="0"/>
    <x v="65"/>
    <x v="68"/>
    <x v="1"/>
    <x v="1"/>
    <x v="4"/>
    <x v="16"/>
    <x v="13"/>
    <m/>
    <x v="7"/>
    <x v="6"/>
    <x v="7"/>
    <x v="8"/>
    <x v="7"/>
    <m/>
    <x v="8"/>
    <x v="1"/>
    <x v="7"/>
    <x v="0"/>
    <m/>
    <x v="4"/>
    <m/>
    <x v="6"/>
    <x v="6"/>
    <s v="COLQUIRI"/>
    <m/>
    <m/>
    <x v="134"/>
    <s v="ADQ/MANTTO-119/2024"/>
    <n v="34200"/>
    <x v="0"/>
    <x v="1"/>
    <x v="9"/>
    <n v="2"/>
    <x v="7"/>
    <n v="0"/>
    <m/>
    <m/>
    <n v="2"/>
    <n v="0"/>
    <n v="0"/>
    <n v="0"/>
    <n v="0"/>
    <n v="0"/>
    <d v="1899-12-30T00:00:00"/>
    <m/>
    <x v="7"/>
    <m/>
    <x v="7"/>
    <x v="7"/>
    <x v="6"/>
    <n v="0"/>
    <n v="0"/>
    <n v="0"/>
    <n v="0"/>
    <m/>
    <m/>
    <m/>
    <x v="1"/>
    <m/>
    <m/>
    <m/>
    <m/>
    <s v="L"/>
    <s v="NORMAL"/>
    <s v="OC"/>
    <m/>
    <m/>
    <m/>
    <s v="15-0517-00--0-E"/>
    <m/>
    <m/>
  </r>
  <r>
    <x v="0"/>
    <x v="135"/>
    <x v="0"/>
    <s v="COTIZACION"/>
    <s v="OCTUBRE"/>
    <d v="2024-09-30T00:00:00"/>
    <s v="CO42-CRISTHIAN VILLEGAS"/>
    <x v="1"/>
    <s v="MATERIAL ELECTRICO"/>
    <x v="2"/>
    <x v="2"/>
    <x v="130"/>
    <d v="2024-10-01T00:00:00"/>
    <m/>
    <x v="134"/>
    <s v="BIEN"/>
    <x v="135"/>
    <n v="173920.96"/>
    <x v="0"/>
    <x v="1"/>
    <x v="0"/>
    <x v="1"/>
    <x v="0"/>
    <x v="0"/>
    <x v="0"/>
    <x v="65"/>
    <x v="68"/>
    <x v="1"/>
    <x v="1"/>
    <x v="2"/>
    <x v="16"/>
    <x v="13"/>
    <m/>
    <x v="7"/>
    <x v="6"/>
    <x v="7"/>
    <x v="8"/>
    <x v="7"/>
    <m/>
    <x v="8"/>
    <x v="1"/>
    <x v="7"/>
    <x v="0"/>
    <m/>
    <x v="4"/>
    <m/>
    <x v="6"/>
    <x v="6"/>
    <s v="COLQUIRI"/>
    <m/>
    <m/>
    <x v="135"/>
    <s v="ADQ.MANTTO Y SERV. 125/2024"/>
    <n v="39700"/>
    <x v="0"/>
    <x v="1"/>
    <x v="1"/>
    <n v="1"/>
    <x v="7"/>
    <n v="0"/>
    <m/>
    <m/>
    <n v="1"/>
    <n v="0"/>
    <n v="0"/>
    <n v="0"/>
    <n v="0"/>
    <n v="0"/>
    <d v="1899-12-30T00:00:00"/>
    <m/>
    <x v="7"/>
    <m/>
    <x v="7"/>
    <x v="7"/>
    <x v="6"/>
    <n v="0"/>
    <n v="0"/>
    <n v="0"/>
    <n v="0"/>
    <m/>
    <m/>
    <m/>
    <x v="1"/>
    <m/>
    <m/>
    <m/>
    <m/>
    <s v="L"/>
    <s v="NORMAL"/>
    <s v="OC"/>
    <n v="110"/>
    <s v="15-0517-00-570319-0-E"/>
    <m/>
    <n v="1754080"/>
    <m/>
    <n v="5008"/>
  </r>
  <r>
    <x v="0"/>
    <x v="76"/>
    <x v="0"/>
    <s v="COTIZACION"/>
    <s v="OCTUBRE"/>
    <d v="2024-09-30T00:00:00"/>
    <s v="CO42-CRISTHIAN VILLEGAS"/>
    <x v="25"/>
    <s v="PRENDAS DE VESTIR"/>
    <x v="4"/>
    <x v="4"/>
    <x v="131"/>
    <d v="2024-10-01T00:00:00"/>
    <m/>
    <x v="135"/>
    <s v="BIEN"/>
    <x v="136"/>
    <n v="5760"/>
    <x v="0"/>
    <x v="1"/>
    <x v="0"/>
    <x v="1"/>
    <x v="0"/>
    <x v="8"/>
    <x v="6"/>
    <x v="65"/>
    <x v="68"/>
    <x v="1"/>
    <x v="1"/>
    <x v="5"/>
    <x v="16"/>
    <x v="13"/>
    <m/>
    <x v="7"/>
    <x v="6"/>
    <x v="7"/>
    <x v="8"/>
    <x v="7"/>
    <m/>
    <x v="8"/>
    <x v="1"/>
    <x v="7"/>
    <x v="0"/>
    <m/>
    <x v="4"/>
    <m/>
    <x v="6"/>
    <x v="6"/>
    <s v="COLQUIRI"/>
    <m/>
    <m/>
    <x v="136"/>
    <s v="ADQ/SIMA-101/2024"/>
    <n v="33300"/>
    <x v="0"/>
    <x v="1"/>
    <x v="1"/>
    <n v="1"/>
    <x v="7"/>
    <n v="0"/>
    <m/>
    <m/>
    <n v="29"/>
    <n v="0"/>
    <n v="0"/>
    <n v="0"/>
    <n v="0"/>
    <n v="-28"/>
    <d v="1899-12-30T00:00:00"/>
    <m/>
    <x v="7"/>
    <m/>
    <x v="7"/>
    <x v="7"/>
    <x v="6"/>
    <n v="0"/>
    <n v="0"/>
    <n v="0"/>
    <n v="0"/>
    <m/>
    <m/>
    <m/>
    <x v="1"/>
    <m/>
    <m/>
    <m/>
    <m/>
    <s v="L"/>
    <s v="NORMAL"/>
    <s v="OC"/>
    <n v="111"/>
    <s v="15-0517-00-570319-0-E"/>
    <m/>
    <n v="1754080"/>
    <m/>
    <n v="28000.66"/>
  </r>
  <r>
    <x v="0"/>
    <x v="136"/>
    <x v="0"/>
    <s v="COTIZACION"/>
    <s v="OCTUBRE"/>
    <d v="2024-09-30T00:00:00"/>
    <s v="CO42-CRISTHIAN VILLEGAS"/>
    <x v="25"/>
    <s v="PRENDAS DE VESTIR"/>
    <x v="4"/>
    <x v="4"/>
    <x v="132"/>
    <d v="2024-10-01T00:00:00"/>
    <m/>
    <x v="136"/>
    <s v="BIEN"/>
    <x v="137"/>
    <n v="32860"/>
    <x v="0"/>
    <x v="1"/>
    <x v="0"/>
    <x v="1"/>
    <x v="0"/>
    <x v="8"/>
    <x v="0"/>
    <x v="65"/>
    <x v="68"/>
    <x v="1"/>
    <x v="1"/>
    <x v="5"/>
    <x v="16"/>
    <x v="13"/>
    <m/>
    <x v="7"/>
    <x v="6"/>
    <x v="7"/>
    <x v="8"/>
    <x v="7"/>
    <m/>
    <x v="8"/>
    <x v="1"/>
    <x v="7"/>
    <x v="0"/>
    <m/>
    <x v="4"/>
    <m/>
    <x v="6"/>
    <x v="6"/>
    <s v="COLQUIRI"/>
    <m/>
    <m/>
    <x v="137"/>
    <s v="ADQ/SIMA-102/2024"/>
    <n v="33300"/>
    <x v="0"/>
    <x v="1"/>
    <x v="1"/>
    <n v="3"/>
    <x v="7"/>
    <n v="0"/>
    <m/>
    <m/>
    <n v="3"/>
    <n v="0"/>
    <n v="0"/>
    <n v="0"/>
    <n v="0"/>
    <n v="0"/>
    <d v="1899-12-30T00:00:00"/>
    <m/>
    <x v="7"/>
    <m/>
    <x v="7"/>
    <x v="7"/>
    <x v="6"/>
    <n v="0"/>
    <n v="0"/>
    <n v="0"/>
    <n v="0"/>
    <m/>
    <m/>
    <m/>
    <x v="1"/>
    <m/>
    <m/>
    <m/>
    <m/>
    <s v="L"/>
    <s v="NORMAL"/>
    <s v="OC"/>
    <m/>
    <s v="15-0517-00-570321-0-E"/>
    <m/>
    <n v="1754084"/>
    <m/>
    <m/>
  </r>
  <r>
    <x v="0"/>
    <x v="137"/>
    <x v="0"/>
    <s v="COTIZACION"/>
    <s v="OCTUBRE"/>
    <d v="2024-09-30T00:00:00"/>
    <s v="CO42-CRISTHIAN VILLEGAS"/>
    <x v="2"/>
    <s v="PRODUCTOS QUIMICOS"/>
    <x v="4"/>
    <x v="4"/>
    <x v="133"/>
    <d v="2024-10-01T00:00:00"/>
    <m/>
    <x v="137"/>
    <s v="BIEN"/>
    <x v="138"/>
    <n v="27440"/>
    <x v="0"/>
    <x v="1"/>
    <x v="0"/>
    <x v="1"/>
    <x v="0"/>
    <x v="8"/>
    <x v="0"/>
    <x v="65"/>
    <x v="68"/>
    <x v="1"/>
    <x v="1"/>
    <x v="5"/>
    <x v="16"/>
    <x v="13"/>
    <m/>
    <x v="7"/>
    <x v="6"/>
    <x v="7"/>
    <x v="8"/>
    <x v="7"/>
    <m/>
    <x v="8"/>
    <x v="1"/>
    <x v="7"/>
    <x v="0"/>
    <m/>
    <x v="4"/>
    <m/>
    <x v="6"/>
    <x v="6"/>
    <s v="COLQUIRI"/>
    <m/>
    <m/>
    <x v="138"/>
    <s v="ADQ/SIMA-096/2024"/>
    <n v="34200"/>
    <x v="0"/>
    <x v="1"/>
    <x v="1"/>
    <n v="1"/>
    <x v="7"/>
    <n v="0"/>
    <m/>
    <m/>
    <n v="16"/>
    <n v="0"/>
    <n v="0"/>
    <n v="0"/>
    <n v="0"/>
    <n v="-15"/>
    <d v="1899-12-30T00:00:00"/>
    <m/>
    <x v="7"/>
    <m/>
    <x v="7"/>
    <x v="7"/>
    <x v="6"/>
    <n v="0"/>
    <n v="0"/>
    <n v="0"/>
    <n v="0"/>
    <m/>
    <m/>
    <m/>
    <x v="1"/>
    <m/>
    <m/>
    <m/>
    <m/>
    <s v="L"/>
    <s v="NORMAL"/>
    <s v="OC"/>
    <m/>
    <s v="15-0517-00-570321-0-E"/>
    <m/>
    <n v="1754084"/>
    <m/>
    <m/>
  </r>
  <r>
    <x v="0"/>
    <x v="138"/>
    <x v="0"/>
    <s v="COTIZACION"/>
    <s v="OCTUBRE"/>
    <d v="2024-09-30T00:00:00"/>
    <s v="CO42-CRISTHIAN VILLEGAS"/>
    <x v="3"/>
    <s v="PRODUCTOS AGRICOLAS, PECUARIOS Y FORESTALES"/>
    <x v="4"/>
    <x v="4"/>
    <x v="134"/>
    <d v="2024-10-01T00:00:00"/>
    <m/>
    <x v="138"/>
    <s v="BIEN"/>
    <x v="139"/>
    <n v="73445"/>
    <x v="0"/>
    <x v="1"/>
    <x v="0"/>
    <x v="18"/>
    <x v="0"/>
    <x v="14"/>
    <x v="3"/>
    <x v="65"/>
    <x v="68"/>
    <x v="1"/>
    <x v="1"/>
    <x v="5"/>
    <x v="16"/>
    <x v="13"/>
    <m/>
    <x v="7"/>
    <x v="6"/>
    <x v="7"/>
    <x v="8"/>
    <x v="7"/>
    <m/>
    <x v="8"/>
    <x v="1"/>
    <x v="7"/>
    <x v="0"/>
    <m/>
    <x v="4"/>
    <m/>
    <x v="6"/>
    <x v="6"/>
    <s v="COLQUIRI"/>
    <m/>
    <m/>
    <x v="139"/>
    <s v="ADQ/SIMA-099/2024"/>
    <n v="31300"/>
    <x v="0"/>
    <x v="1"/>
    <x v="21"/>
    <n v="6"/>
    <x v="7"/>
    <n v="0"/>
    <m/>
    <m/>
    <n v="6"/>
    <n v="0"/>
    <n v="0"/>
    <n v="0"/>
    <n v="0"/>
    <n v="0"/>
    <d v="1899-12-30T00:00:00"/>
    <m/>
    <x v="7"/>
    <m/>
    <x v="7"/>
    <x v="7"/>
    <x v="6"/>
    <n v="0"/>
    <n v="0"/>
    <n v="0"/>
    <n v="0"/>
    <m/>
    <m/>
    <m/>
    <x v="1"/>
    <m/>
    <m/>
    <m/>
    <m/>
    <s v="I"/>
    <s v="NORMAL"/>
    <s v="OC"/>
    <m/>
    <m/>
    <m/>
    <s v="15-0517-00--0-E"/>
    <m/>
    <m/>
  </r>
  <r>
    <x v="0"/>
    <x v="139"/>
    <x v="0"/>
    <s v="COTIZACION"/>
    <s v="OCTUBRE"/>
    <d v="2024-09-30T00:00:00"/>
    <s v="CO42-CRISTHIAN VILLEGAS"/>
    <x v="1"/>
    <s v="MATERIAL ELECTRICO"/>
    <x v="8"/>
    <x v="11"/>
    <x v="135"/>
    <d v="2024-10-01T00:00:00"/>
    <m/>
    <x v="139"/>
    <s v="BIEN"/>
    <x v="140"/>
    <n v="74385"/>
    <x v="0"/>
    <x v="1"/>
    <x v="0"/>
    <x v="1"/>
    <x v="0"/>
    <x v="8"/>
    <x v="1"/>
    <x v="66"/>
    <x v="69"/>
    <x v="1"/>
    <x v="1"/>
    <x v="19"/>
    <x v="16"/>
    <x v="13"/>
    <m/>
    <x v="7"/>
    <x v="6"/>
    <x v="7"/>
    <x v="8"/>
    <x v="7"/>
    <m/>
    <x v="8"/>
    <x v="1"/>
    <x v="7"/>
    <x v="0"/>
    <m/>
    <x v="4"/>
    <m/>
    <x v="6"/>
    <x v="6"/>
    <s v="COLQUIRI"/>
    <m/>
    <m/>
    <x v="140"/>
    <s v="ADQ/BISO-P-039/2024"/>
    <n v="39700"/>
    <x v="0"/>
    <x v="1"/>
    <x v="1"/>
    <n v="1"/>
    <x v="7"/>
    <n v="0"/>
    <m/>
    <m/>
    <n v="2"/>
    <n v="0"/>
    <n v="0"/>
    <n v="0"/>
    <n v="0"/>
    <n v="-1"/>
    <d v="1899-12-30T00:00:00"/>
    <m/>
    <x v="7"/>
    <m/>
    <x v="7"/>
    <x v="7"/>
    <x v="6"/>
    <n v="0"/>
    <n v="0"/>
    <n v="0"/>
    <n v="0"/>
    <m/>
    <m/>
    <m/>
    <x v="1"/>
    <m/>
    <m/>
    <m/>
    <m/>
    <s v="L"/>
    <s v="NORMAL"/>
    <s v="OC"/>
    <n v="337985"/>
    <n v="1912605"/>
    <m/>
    <s v="15-0517-00-617109-0-E"/>
    <m/>
    <m/>
  </r>
  <r>
    <x v="0"/>
    <x v="140"/>
    <x v="0"/>
    <s v="COTIZACION"/>
    <s v="OCTUBRE"/>
    <d v="2024-09-27T00:00:00"/>
    <s v="CO42-CRISTHIAN VILLEGAS"/>
    <x v="14"/>
    <s v="SERVICIOS TECNICOS Y OTROS"/>
    <x v="3"/>
    <x v="3"/>
    <x v="114"/>
    <d v="2024-09-27T00:00:00"/>
    <m/>
    <x v="140"/>
    <s v="SERVICIO"/>
    <x v="141"/>
    <n v="42562.22"/>
    <x v="0"/>
    <x v="1"/>
    <x v="0"/>
    <x v="4"/>
    <x v="0"/>
    <x v="8"/>
    <x v="1"/>
    <x v="63"/>
    <x v="66"/>
    <x v="1"/>
    <x v="1"/>
    <x v="3"/>
    <x v="13"/>
    <x v="13"/>
    <m/>
    <x v="7"/>
    <x v="6"/>
    <x v="7"/>
    <x v="8"/>
    <x v="7"/>
    <m/>
    <x v="8"/>
    <x v="1"/>
    <x v="7"/>
    <x v="0"/>
    <n v="30"/>
    <x v="4"/>
    <m/>
    <x v="6"/>
    <x v="6"/>
    <s v="COLQUIRI"/>
    <m/>
    <m/>
    <x v="141"/>
    <s v="CMB/EMC/O.CIV-ADQ/053/2024"/>
    <n v="25900"/>
    <x v="0"/>
    <x v="1"/>
    <x v="5"/>
    <n v="12"/>
    <x v="7"/>
    <n v="0"/>
    <m/>
    <m/>
    <n v="12"/>
    <n v="0"/>
    <n v="0"/>
    <n v="0"/>
    <n v="0"/>
    <n v="0"/>
    <d v="1899-12-30T00:00:00"/>
    <m/>
    <x v="7"/>
    <m/>
    <x v="7"/>
    <x v="7"/>
    <x v="6"/>
    <n v="0"/>
    <n v="0"/>
    <n v="0"/>
    <n v="0"/>
    <m/>
    <m/>
    <m/>
    <x v="1"/>
    <m/>
    <m/>
    <m/>
    <m/>
    <s v="L"/>
    <s v="NORMAL"/>
    <s v="OC"/>
    <m/>
    <s v="15-0517-00-570833-0-E"/>
    <m/>
    <n v="1765704"/>
    <m/>
    <m/>
  </r>
  <r>
    <x v="0"/>
    <x v="141"/>
    <x v="0"/>
    <s v="COTIZACION"/>
    <s v="OCTUBRE"/>
    <d v="2024-10-11T00:00:00"/>
    <s v="CO42-CRISTHIAN VILLEGAS"/>
    <x v="12"/>
    <s v="PRODUCTOS NO METALICOS Y PLASTICOS"/>
    <x v="3"/>
    <x v="3"/>
    <x v="136"/>
    <d v="2024-10-11T00:00:00"/>
    <m/>
    <x v="141"/>
    <s v="BIEN"/>
    <x v="142"/>
    <n v="54000"/>
    <x v="0"/>
    <x v="1"/>
    <x v="0"/>
    <x v="1"/>
    <x v="0"/>
    <x v="8"/>
    <x v="0"/>
    <x v="65"/>
    <x v="68"/>
    <x v="1"/>
    <x v="1"/>
    <x v="3"/>
    <x v="13"/>
    <x v="13"/>
    <m/>
    <x v="7"/>
    <x v="6"/>
    <x v="7"/>
    <x v="8"/>
    <x v="7"/>
    <m/>
    <x v="8"/>
    <x v="1"/>
    <x v="7"/>
    <x v="0"/>
    <n v="30"/>
    <x v="4"/>
    <m/>
    <x v="6"/>
    <x v="6"/>
    <s v="COLQUIRI"/>
    <m/>
    <m/>
    <x v="142"/>
    <m/>
    <n v="34500"/>
    <x v="0"/>
    <x v="1"/>
    <x v="1"/>
    <n v="1"/>
    <x v="7"/>
    <n v="0"/>
    <m/>
    <m/>
    <n v="1"/>
    <n v="0"/>
    <n v="0"/>
    <n v="0"/>
    <n v="0"/>
    <n v="0"/>
    <d v="1899-12-30T00:00:00"/>
    <m/>
    <x v="7"/>
    <m/>
    <x v="7"/>
    <x v="7"/>
    <x v="6"/>
    <n v="0"/>
    <n v="0"/>
    <n v="0"/>
    <n v="0"/>
    <m/>
    <m/>
    <m/>
    <x v="1"/>
    <m/>
    <m/>
    <m/>
    <m/>
    <s v="L"/>
    <s v="NORMAL"/>
    <s v="OC"/>
    <m/>
    <m/>
    <m/>
    <s v="15-0517-00--0-E"/>
    <m/>
    <m/>
  </r>
  <r>
    <x v="0"/>
    <x v="142"/>
    <x v="0"/>
    <s v="COTIZACION"/>
    <s v="OCTUBRE"/>
    <d v="2024-10-11T00:00:00"/>
    <s v="CO42-CRISTHIAN VILLEGAS"/>
    <x v="12"/>
    <s v="PRODUCTOS NO METALICOS Y PLASTICOS"/>
    <x v="3"/>
    <x v="3"/>
    <x v="137"/>
    <d v="2024-10-11T00:00:00"/>
    <m/>
    <x v="142"/>
    <s v="BIEN"/>
    <x v="143"/>
    <n v="11500"/>
    <x v="0"/>
    <x v="1"/>
    <x v="0"/>
    <x v="19"/>
    <x v="0"/>
    <x v="8"/>
    <x v="0"/>
    <x v="67"/>
    <x v="70"/>
    <x v="1"/>
    <x v="1"/>
    <x v="3"/>
    <x v="13"/>
    <x v="13"/>
    <m/>
    <x v="7"/>
    <x v="6"/>
    <x v="7"/>
    <x v="8"/>
    <x v="7"/>
    <m/>
    <x v="8"/>
    <x v="1"/>
    <x v="7"/>
    <x v="0"/>
    <n v="30"/>
    <x v="4"/>
    <m/>
    <x v="6"/>
    <x v="6"/>
    <s v="COLQUIRI"/>
    <m/>
    <m/>
    <x v="143"/>
    <s v="CMB/EMC/O.CIV-ADQ/017/2024"/>
    <n v="34500"/>
    <x v="0"/>
    <x v="1"/>
    <x v="12"/>
    <n v="2"/>
    <x v="7"/>
    <n v="0"/>
    <m/>
    <m/>
    <n v="2"/>
    <n v="0"/>
    <n v="0"/>
    <n v="0"/>
    <n v="0"/>
    <n v="0"/>
    <d v="1899-12-30T00:00:00"/>
    <m/>
    <x v="7"/>
    <m/>
    <x v="7"/>
    <x v="7"/>
    <x v="6"/>
    <n v="0"/>
    <n v="0"/>
    <n v="0"/>
    <n v="0"/>
    <m/>
    <m/>
    <m/>
    <x v="1"/>
    <m/>
    <m/>
    <m/>
    <m/>
    <s v="I"/>
    <s v="NORMAL"/>
    <s v="OC"/>
    <n v="351772"/>
    <n v="1916248"/>
    <n v="2058599"/>
    <s v="15-0517-00-618236-0-E"/>
    <m/>
    <s v="BOLETA DE ANTICIPO"/>
  </r>
  <r>
    <x v="0"/>
    <x v="143"/>
    <x v="0"/>
    <s v="COTIZACION"/>
    <s v="OCTUBRE"/>
    <d v="2024-09-25T00:00:00"/>
    <s v="CO42-CRISTHIAN VILLEGAS"/>
    <x v="10"/>
    <s v="PRODUCTOS METÁLICOS"/>
    <x v="3"/>
    <x v="3"/>
    <x v="138"/>
    <d v="2024-09-25T00:00:00"/>
    <m/>
    <x v="143"/>
    <s v="BIEN"/>
    <x v="144"/>
    <n v="253317.59"/>
    <x v="0"/>
    <x v="1"/>
    <x v="0"/>
    <x v="1"/>
    <x v="0"/>
    <x v="4"/>
    <x v="0"/>
    <x v="63"/>
    <x v="66"/>
    <x v="1"/>
    <x v="1"/>
    <x v="3"/>
    <x v="13"/>
    <x v="13"/>
    <m/>
    <x v="7"/>
    <x v="6"/>
    <x v="7"/>
    <x v="8"/>
    <x v="7"/>
    <m/>
    <x v="8"/>
    <x v="1"/>
    <x v="7"/>
    <x v="0"/>
    <n v="30"/>
    <x v="4"/>
    <m/>
    <x v="6"/>
    <x v="6"/>
    <s v="COLQUIRI"/>
    <m/>
    <m/>
    <x v="144"/>
    <s v="CMB/EMC/O.CIV-ADQ/049/2024"/>
    <n v="34600"/>
    <x v="0"/>
    <x v="1"/>
    <x v="1"/>
    <n v="5"/>
    <x v="7"/>
    <n v="0"/>
    <m/>
    <m/>
    <n v="5"/>
    <n v="0"/>
    <n v="0"/>
    <n v="0"/>
    <n v="0"/>
    <n v="0"/>
    <d v="1899-12-30T00:00:00"/>
    <m/>
    <x v="7"/>
    <m/>
    <x v="7"/>
    <x v="7"/>
    <x v="6"/>
    <n v="0"/>
    <n v="0"/>
    <n v="0"/>
    <n v="0"/>
    <m/>
    <m/>
    <m/>
    <x v="1"/>
    <m/>
    <m/>
    <m/>
    <m/>
    <s v="I"/>
    <s v="NORMAL"/>
    <s v="OC"/>
    <n v="351772"/>
    <n v="1916248"/>
    <n v="2058599"/>
    <s v="15-0517-00-618236-0-E"/>
    <m/>
    <s v="DESCUENTO ANTICIPO"/>
  </r>
  <r>
    <x v="0"/>
    <x v="144"/>
    <x v="0"/>
    <s v="COTIZACION"/>
    <s v="OCTUBRE"/>
    <d v="2024-09-19T00:00:00"/>
    <s v="CO42-CRISTHIAN VILLEGAS"/>
    <x v="27"/>
    <s v="UTILES DE ESCRITORIO Y OFICINA"/>
    <x v="6"/>
    <x v="10"/>
    <x v="139"/>
    <d v="2024-09-19T00:00:00"/>
    <m/>
    <x v="144"/>
    <s v="BIEN"/>
    <x v="145"/>
    <n v="71731.600000000006"/>
    <x v="0"/>
    <x v="1"/>
    <x v="0"/>
    <x v="1"/>
    <x v="0"/>
    <x v="8"/>
    <x v="0"/>
    <x v="68"/>
    <x v="71"/>
    <x v="2"/>
    <x v="1"/>
    <x v="15"/>
    <x v="16"/>
    <x v="13"/>
    <m/>
    <x v="7"/>
    <x v="6"/>
    <x v="7"/>
    <x v="8"/>
    <x v="7"/>
    <m/>
    <x v="8"/>
    <x v="1"/>
    <x v="7"/>
    <x v="0"/>
    <n v="30"/>
    <x v="4"/>
    <m/>
    <x v="6"/>
    <x v="6"/>
    <s v="COLQUIRI"/>
    <m/>
    <m/>
    <x v="145"/>
    <s v="EMC-ADQ-ALM-005/2024"/>
    <n v="39500"/>
    <x v="0"/>
    <x v="1"/>
    <x v="1"/>
    <n v="1"/>
    <x v="7"/>
    <n v="0"/>
    <m/>
    <m/>
    <n v="3"/>
    <n v="0"/>
    <n v="0"/>
    <n v="0"/>
    <n v="0"/>
    <n v="-2"/>
    <d v="1899-12-30T00:00:00"/>
    <m/>
    <x v="7"/>
    <m/>
    <x v="7"/>
    <x v="7"/>
    <x v="6"/>
    <n v="0"/>
    <n v="0"/>
    <n v="0"/>
    <n v="0"/>
    <m/>
    <m/>
    <m/>
    <x v="1"/>
    <m/>
    <m/>
    <m/>
    <m/>
    <s v="I"/>
    <s v="NORMAL"/>
    <s v="OC"/>
    <m/>
    <m/>
    <m/>
    <s v="15-0517-00--0-E"/>
    <m/>
    <s v="CARTA DE CREDITO"/>
  </r>
  <r>
    <x v="0"/>
    <x v="145"/>
    <x v="0"/>
    <s v="COTIZACION"/>
    <s v="OCTUBRE"/>
    <d v="2024-09-30T00:00:00"/>
    <s v="CO42-CRISTHIAN VILLEGAS"/>
    <x v="0"/>
    <s v="OTROS REPUESTOS Y ACCESORIOS"/>
    <x v="2"/>
    <x v="2"/>
    <x v="140"/>
    <d v="2024-09-30T00:00:00"/>
    <m/>
    <x v="145"/>
    <s v="BIEN"/>
    <x v="146"/>
    <n v="183777"/>
    <x v="0"/>
    <x v="1"/>
    <x v="0"/>
    <x v="1"/>
    <x v="0"/>
    <x v="8"/>
    <x v="0"/>
    <x v="67"/>
    <x v="70"/>
    <x v="1"/>
    <x v="1"/>
    <x v="4"/>
    <x v="29"/>
    <x v="13"/>
    <m/>
    <x v="7"/>
    <x v="6"/>
    <x v="7"/>
    <x v="8"/>
    <x v="7"/>
    <m/>
    <x v="8"/>
    <x v="1"/>
    <x v="7"/>
    <x v="0"/>
    <n v="30"/>
    <x v="4"/>
    <m/>
    <x v="6"/>
    <x v="6"/>
    <s v="COLQUIRI"/>
    <m/>
    <m/>
    <x v="146"/>
    <s v="ADQ/MANTTO-116/2024"/>
    <n v="39800"/>
    <x v="0"/>
    <x v="1"/>
    <x v="1"/>
    <n v="60"/>
    <x v="7"/>
    <n v="0"/>
    <m/>
    <m/>
    <n v="60"/>
    <n v="0"/>
    <n v="0"/>
    <n v="0"/>
    <n v="0"/>
    <n v="0"/>
    <d v="1899-12-30T00:00:00"/>
    <m/>
    <x v="7"/>
    <m/>
    <x v="7"/>
    <x v="7"/>
    <x v="6"/>
    <n v="0"/>
    <n v="0"/>
    <n v="0"/>
    <n v="0"/>
    <m/>
    <m/>
    <m/>
    <x v="1"/>
    <m/>
    <m/>
    <m/>
    <m/>
    <s v="I"/>
    <s v="NORMAL"/>
    <s v="OC"/>
    <m/>
    <m/>
    <m/>
    <s v="15-0517-00--0-E"/>
    <m/>
    <s v="VENTA DE DIVISAS"/>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0"/>
    <n v="0"/>
    <n v="0"/>
    <n v="0"/>
    <n v="0"/>
    <n v="0"/>
    <d v="1899-12-30T00:00:00"/>
    <m/>
    <x v="7"/>
    <m/>
    <x v="7"/>
    <x v="7"/>
    <x v="6"/>
    <n v="0"/>
    <n v="0"/>
    <n v="0"/>
    <n v="0"/>
    <m/>
    <m/>
    <m/>
    <x v="1"/>
    <m/>
    <m/>
    <m/>
    <m/>
    <s v="I"/>
    <s v="NORMAL"/>
    <s v="OC"/>
    <m/>
    <m/>
    <m/>
    <s v="15-0517-00--0-E"/>
    <m/>
    <s v="COMISIONES BCB"/>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165"/>
    <x v="7"/>
    <n v="0"/>
    <m/>
    <m/>
    <n v="165"/>
    <n v="0"/>
    <n v="0"/>
    <n v="0"/>
    <n v="0"/>
    <n v="0"/>
    <d v="1899-12-30T00:00:00"/>
    <m/>
    <x v="7"/>
    <m/>
    <x v="7"/>
    <x v="7"/>
    <x v="6"/>
    <n v="0"/>
    <n v="0"/>
    <n v="0"/>
    <n v="0"/>
    <m/>
    <m/>
    <m/>
    <x v="1"/>
    <m/>
    <m/>
    <m/>
    <m/>
    <s v="I"/>
    <s v="NORMAL"/>
    <s v="OC"/>
    <m/>
    <m/>
    <m/>
    <s v="15-0517-00--0-E"/>
    <m/>
    <s v="ENVIO DOCUMENTACION Y GIROS"/>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0"/>
    <n v="0"/>
    <n v="0"/>
    <n v="0"/>
    <n v="0"/>
    <n v="0"/>
    <d v="1899-12-30T00:00:00"/>
    <m/>
    <x v="7"/>
    <m/>
    <x v="7"/>
    <x v="7"/>
    <x v="6"/>
    <n v="0"/>
    <n v="0"/>
    <n v="0"/>
    <n v="0"/>
    <m/>
    <m/>
    <m/>
    <x v="1"/>
    <m/>
    <m/>
    <m/>
    <m/>
    <s v="I"/>
    <s v="NORMAL"/>
    <s v="OC"/>
    <m/>
    <m/>
    <m/>
    <s v="15-0517-00--0-E"/>
    <m/>
    <s v="LIQUIDACION ADUANA"/>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0"/>
    <n v="0"/>
    <n v="0"/>
    <n v="0"/>
    <n v="0"/>
    <n v="0"/>
    <d v="1899-12-30T00:00:00"/>
    <m/>
    <x v="7"/>
    <m/>
    <x v="7"/>
    <x v="7"/>
    <x v="6"/>
    <n v="0"/>
    <n v="0"/>
    <n v="0"/>
    <n v="0"/>
    <m/>
    <m/>
    <m/>
    <x v="1"/>
    <m/>
    <m/>
    <m/>
    <m/>
    <s v="I"/>
    <s v="NORMAL"/>
    <s v="OC"/>
    <m/>
    <m/>
    <m/>
    <s v="15-0517-00--0-E"/>
    <m/>
    <s v="ALMACENAMIENTO ADUANAS"/>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1"/>
    <n v="0"/>
    <n v="0"/>
    <n v="0"/>
    <n v="321620.06034482759"/>
    <n v="-1"/>
    <d v="1899-12-30T00:00:00"/>
    <m/>
    <x v="7"/>
    <m/>
    <x v="7"/>
    <x v="7"/>
    <x v="6"/>
    <n v="0"/>
    <n v="0"/>
    <n v="0"/>
    <n v="0"/>
    <m/>
    <m/>
    <m/>
    <x v="1"/>
    <m/>
    <m/>
    <m/>
    <m/>
    <s v="I"/>
    <s v="NORMAL"/>
    <s v="OC"/>
    <m/>
    <m/>
    <m/>
    <s v="15-0517-00--0-E"/>
    <m/>
    <s v="INGRESO ALMACEN"/>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80"/>
    <n v="0"/>
    <n v="0"/>
    <n v="0"/>
    <n v="0"/>
    <n v="-80"/>
    <d v="1899-12-30T00:00:00"/>
    <m/>
    <x v="7"/>
    <m/>
    <x v="7"/>
    <x v="7"/>
    <x v="6"/>
    <n v="0"/>
    <n v="0"/>
    <n v="0"/>
    <n v="0"/>
    <m/>
    <m/>
    <m/>
    <x v="1"/>
    <m/>
    <m/>
    <m/>
    <m/>
    <s v="I"/>
    <s v="NORMAL"/>
    <s v="OC"/>
    <m/>
    <m/>
    <m/>
    <s v="15-0517-00--0-E"/>
    <m/>
    <s v="TRANSPORTE A COLQUIRI"/>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12"/>
    <n v="0"/>
    <n v="0"/>
    <n v="0"/>
    <n v="0"/>
    <n v="-12"/>
    <d v="1899-12-30T00:00:00"/>
    <m/>
    <x v="7"/>
    <m/>
    <x v="7"/>
    <x v="7"/>
    <x v="6"/>
    <n v="0"/>
    <n v="0"/>
    <n v="0"/>
    <n v="0"/>
    <m/>
    <m/>
    <m/>
    <x v="1"/>
    <m/>
    <m/>
    <m/>
    <m/>
    <s v="I"/>
    <s v="NORMAL"/>
    <s v="OC"/>
    <m/>
    <m/>
    <m/>
    <s v="15-0517-00--0-E"/>
    <m/>
    <s v="COMISIONES BCB"/>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60"/>
    <n v="0"/>
    <n v="0"/>
    <n v="0"/>
    <n v="0"/>
    <n v="-60"/>
    <d v="1899-12-30T00:00:00"/>
    <m/>
    <x v="7"/>
    <m/>
    <x v="7"/>
    <x v="7"/>
    <x v="6"/>
    <n v="0"/>
    <n v="0"/>
    <n v="0"/>
    <n v="0"/>
    <m/>
    <m/>
    <m/>
    <x v="1"/>
    <m/>
    <m/>
    <m/>
    <m/>
    <s v="I"/>
    <s v="NORMAL"/>
    <s v="OC"/>
    <m/>
    <m/>
    <m/>
    <s v="15-0517-00--0-E"/>
    <m/>
    <s v="LIQUIDACION ADUANA"/>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100"/>
    <n v="0"/>
    <n v="0"/>
    <n v="0"/>
    <n v="0"/>
    <n v="-100"/>
    <d v="1899-12-30T00:00:00"/>
    <m/>
    <x v="7"/>
    <m/>
    <x v="7"/>
    <x v="7"/>
    <x v="6"/>
    <n v="0"/>
    <n v="0"/>
    <n v="0"/>
    <n v="0"/>
    <m/>
    <m/>
    <m/>
    <x v="1"/>
    <m/>
    <m/>
    <m/>
    <m/>
    <s v="I"/>
    <s v="NORMAL"/>
    <s v="OC"/>
    <m/>
    <m/>
    <m/>
    <s v="15-0517-00--0-E"/>
    <m/>
    <s v="DESADUANIZACION MOTOR"/>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40"/>
    <n v="0"/>
    <n v="0"/>
    <n v="0"/>
    <n v="0"/>
    <n v="-40"/>
    <d v="1899-12-30T00:00:00"/>
    <m/>
    <x v="7"/>
    <m/>
    <x v="7"/>
    <x v="7"/>
    <x v="6"/>
    <n v="0"/>
    <n v="0"/>
    <n v="0"/>
    <n v="0"/>
    <m/>
    <m/>
    <m/>
    <x v="1"/>
    <m/>
    <m/>
    <m/>
    <m/>
    <s v="I"/>
    <s v="NORMAL"/>
    <s v="OC"/>
    <m/>
    <m/>
    <m/>
    <s v="15-0517-00--0-E"/>
    <m/>
    <s v="ALMACENAMIENTO ADUANAS"/>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2"/>
    <n v="0"/>
    <n v="0"/>
    <n v="0"/>
    <n v="0"/>
    <n v="-2"/>
    <d v="1899-12-30T00:00:00"/>
    <m/>
    <x v="7"/>
    <m/>
    <x v="7"/>
    <x v="7"/>
    <x v="6"/>
    <n v="0"/>
    <n v="0"/>
    <n v="0"/>
    <n v="0"/>
    <m/>
    <m/>
    <m/>
    <x v="1"/>
    <m/>
    <m/>
    <m/>
    <m/>
    <s v="I"/>
    <s v="NORMAL"/>
    <s v="OC"/>
    <m/>
    <m/>
    <m/>
    <s v="15-0517-00--0-E"/>
    <m/>
    <s v="OTROS GASTOS"/>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2"/>
    <n v="0"/>
    <n v="0"/>
    <n v="0"/>
    <n v="0"/>
    <n v="-2"/>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100"/>
    <n v="0"/>
    <n v="0"/>
    <n v="0"/>
    <n v="0"/>
    <n v="-100"/>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n v="0"/>
    <n v="0"/>
    <x v="1"/>
    <x v="1"/>
    <x v="3"/>
    <n v="0"/>
    <x v="7"/>
    <n v="0"/>
    <m/>
    <m/>
    <n v="2"/>
    <n v="0"/>
    <n v="0"/>
    <n v="0"/>
    <n v="0"/>
    <n v="-2"/>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4"/>
    <n v="0"/>
    <n v="0"/>
    <n v="0"/>
    <n v="0"/>
    <n v="-4"/>
    <d v="1899-12-30T00:00:00"/>
    <m/>
    <x v="7"/>
    <m/>
    <x v="7"/>
    <x v="7"/>
    <x v="6"/>
    <n v="0"/>
    <n v="0"/>
    <n v="0"/>
    <n v="0"/>
    <m/>
    <m/>
    <m/>
    <x v="1"/>
    <m/>
    <m/>
    <m/>
    <m/>
    <s v="I"/>
    <s v="NORMAL"/>
    <s v="OC"/>
    <m/>
    <m/>
    <m/>
    <s v="15-0517-00--0-E"/>
    <m/>
    <s v="PAGO CARTA DE CREDITO"/>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14"/>
    <n v="0"/>
    <n v="0"/>
    <n v="0"/>
    <n v="0"/>
    <n v="-14"/>
    <d v="1899-12-30T00:00:00"/>
    <m/>
    <x v="7"/>
    <m/>
    <x v="7"/>
    <x v="7"/>
    <x v="6"/>
    <n v="0"/>
    <n v="0"/>
    <n v="0"/>
    <n v="0"/>
    <m/>
    <m/>
    <m/>
    <x v="1"/>
    <m/>
    <m/>
    <m/>
    <m/>
    <s v="I"/>
    <s v="NORMAL"/>
    <s v="OC"/>
    <m/>
    <m/>
    <m/>
    <s v="15-0517-00--0-E"/>
    <m/>
    <s v="COMISION EMISION CARTA DE CREDITO BCB"/>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14"/>
    <n v="0"/>
    <n v="0"/>
    <n v="0"/>
    <n v="0"/>
    <n v="-14"/>
    <d v="2016-05-20T00:00:00"/>
    <m/>
    <x v="7"/>
    <m/>
    <x v="7"/>
    <x v="7"/>
    <x v="6"/>
    <n v="-42510"/>
    <n v="0"/>
    <n v="0"/>
    <n v="0"/>
    <m/>
    <m/>
    <m/>
    <x v="1"/>
    <m/>
    <m/>
    <m/>
    <m/>
    <s v="I"/>
    <s v="NORMAL"/>
    <s v="OC"/>
    <m/>
    <m/>
    <m/>
    <s v="15-0517-00--0-E"/>
    <m/>
    <s v="AMPLIACION GG111/2015 28/12/2015"/>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30"/>
    <n v="0"/>
    <n v="0"/>
    <n v="0"/>
    <n v="0"/>
    <n v="-30"/>
    <d v="2016-05-20T00:00:00"/>
    <m/>
    <x v="7"/>
    <m/>
    <x v="7"/>
    <x v="7"/>
    <x v="6"/>
    <n v="-4251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20"/>
    <n v="0"/>
    <n v="0"/>
    <n v="0"/>
    <n v="0"/>
    <n v="-20"/>
    <d v="2016-05-20T00:00:00"/>
    <m/>
    <x v="7"/>
    <m/>
    <x v="7"/>
    <x v="7"/>
    <x v="6"/>
    <n v="-4251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30"/>
    <n v="0"/>
    <n v="0"/>
    <n v="0"/>
    <n v="0"/>
    <n v="-30"/>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4"/>
    <n v="0"/>
    <n v="0"/>
    <n v="0"/>
    <n v="0"/>
    <n v="-4"/>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5"/>
    <n v="0"/>
    <n v="0"/>
    <n v="0"/>
    <n v="0"/>
    <n v="-5"/>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n v="30"/>
    <x v="4"/>
    <m/>
    <x v="6"/>
    <x v="6"/>
    <s v="COLQUIRI"/>
    <m/>
    <m/>
    <x v="147"/>
    <m/>
    <n v="0"/>
    <x v="1"/>
    <x v="1"/>
    <x v="3"/>
    <n v="0"/>
    <x v="7"/>
    <n v="0"/>
    <m/>
    <m/>
    <n v="2"/>
    <n v="0"/>
    <n v="0"/>
    <n v="0"/>
    <n v="0"/>
    <n v="-2"/>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m/>
    <n v="0"/>
    <x v="1"/>
    <x v="1"/>
    <x v="3"/>
    <n v="0"/>
    <x v="7"/>
    <n v="0"/>
    <m/>
    <m/>
    <n v="250"/>
    <n v="0"/>
    <n v="0"/>
    <n v="0"/>
    <n v="0"/>
    <n v="-250"/>
    <d v="1899-12-30T00:00:00"/>
    <m/>
    <x v="7"/>
    <m/>
    <x v="7"/>
    <x v="7"/>
    <x v="6"/>
    <n v="0"/>
    <n v="0"/>
    <n v="0"/>
    <n v="0"/>
    <m/>
    <m/>
    <m/>
    <x v="1"/>
    <m/>
    <m/>
    <m/>
    <m/>
    <s v="I"/>
    <s v="NORMAL"/>
    <s v="OC"/>
    <m/>
    <m/>
    <m/>
    <s v="15-0517-00--0-E"/>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216"/>
    <n v="0"/>
    <n v="0"/>
    <n v="0"/>
    <n v="0"/>
    <n v="-216"/>
    <d v="1899-12-30T00:00:00"/>
    <m/>
    <x v="7"/>
    <m/>
    <x v="7"/>
    <x v="7"/>
    <x v="6"/>
    <n v="0"/>
    <n v="0"/>
    <n v="0"/>
    <n v="0"/>
    <m/>
    <m/>
    <m/>
    <x v="1"/>
    <m/>
    <m/>
    <m/>
    <m/>
    <s v="L"/>
    <m/>
    <s v="OC"/>
    <m/>
    <s v="15-0517-00-570122-0-E"/>
    <m/>
    <n v="1753345"/>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1"/>
    <n v="0"/>
    <n v="0"/>
    <n v="0"/>
    <n v="0"/>
    <n v="-1"/>
    <d v="1899-12-30T00:00:00"/>
    <m/>
    <x v="7"/>
    <m/>
    <x v="7"/>
    <x v="7"/>
    <x v="6"/>
    <n v="0"/>
    <n v="0"/>
    <n v="0"/>
    <n v="0"/>
    <m/>
    <m/>
    <m/>
    <x v="1"/>
    <m/>
    <m/>
    <m/>
    <m/>
    <s v="L"/>
    <m/>
    <s v="OC"/>
    <m/>
    <s v="15-0517-00-570122-0-E"/>
    <m/>
    <n v="1753345"/>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2"/>
    <n v="0"/>
    <n v="0"/>
    <n v="0"/>
    <n v="0"/>
    <n v="-2"/>
    <d v="1899-12-30T00:00:00"/>
    <m/>
    <x v="7"/>
    <m/>
    <x v="7"/>
    <x v="7"/>
    <x v="6"/>
    <n v="0"/>
    <n v="0"/>
    <n v="0"/>
    <n v="0"/>
    <m/>
    <m/>
    <m/>
    <x v="1"/>
    <m/>
    <m/>
    <m/>
    <m/>
    <s v="L"/>
    <m/>
    <s v="OC"/>
    <m/>
    <s v="15-0517-00-570122-0-E"/>
    <m/>
    <n v="1753345"/>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2"/>
    <n v="0"/>
    <n v="0"/>
    <n v="0"/>
    <n v="0"/>
    <n v="-2"/>
    <d v="1899-12-30T00:00:00"/>
    <m/>
    <x v="7"/>
    <m/>
    <x v="7"/>
    <x v="7"/>
    <x v="6"/>
    <n v="0"/>
    <n v="0"/>
    <n v="0"/>
    <n v="0"/>
    <m/>
    <m/>
    <m/>
    <x v="1"/>
    <m/>
    <m/>
    <m/>
    <m/>
    <s v="L"/>
    <m/>
    <s v="OC"/>
    <m/>
    <s v="15-0517-00-570122-0-E"/>
    <m/>
    <n v="1753345"/>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2"/>
    <n v="0"/>
    <n v="0"/>
    <n v="0"/>
    <n v="0"/>
    <n v="-2"/>
    <d v="1899-12-30T00:00:00"/>
    <m/>
    <x v="7"/>
    <m/>
    <x v="7"/>
    <x v="7"/>
    <x v="6"/>
    <n v="0"/>
    <n v="0"/>
    <n v="0"/>
    <n v="0"/>
    <m/>
    <m/>
    <m/>
    <x v="1"/>
    <m/>
    <m/>
    <m/>
    <m/>
    <s v="L"/>
    <m/>
    <s v="OC"/>
    <m/>
    <s v="15-0517-00-570122-0-E"/>
    <m/>
    <n v="1753345"/>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10"/>
    <n v="0"/>
    <n v="0"/>
    <n v="0"/>
    <n v="0"/>
    <n v="-10"/>
    <d v="1899-12-30T00:00:00"/>
    <m/>
    <x v="7"/>
    <m/>
    <x v="7"/>
    <x v="7"/>
    <x v="6"/>
    <n v="0"/>
    <n v="0"/>
    <n v="0"/>
    <n v="0"/>
    <m/>
    <m/>
    <m/>
    <x v="1"/>
    <m/>
    <m/>
    <m/>
    <m/>
    <s v="L"/>
    <m/>
    <s v="OC"/>
    <m/>
    <s v="15-0517-00-570122-0-E"/>
    <m/>
    <n v="1753345"/>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30"/>
    <n v="0"/>
    <n v="0"/>
    <n v="0"/>
    <n v="0"/>
    <n v="-30"/>
    <d v="2015-12-31T00:00:00"/>
    <m/>
    <x v="7"/>
    <m/>
    <x v="7"/>
    <x v="7"/>
    <x v="6"/>
    <n v="-42369"/>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32"/>
    <n v="0"/>
    <n v="0"/>
    <n v="0"/>
    <n v="0"/>
    <n v="-32"/>
    <d v="2015-12-31T00:00:00"/>
    <m/>
    <x v="7"/>
    <m/>
    <x v="7"/>
    <x v="7"/>
    <x v="6"/>
    <n v="-42369"/>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16"/>
    <n v="0"/>
    <n v="0"/>
    <n v="0"/>
    <n v="0"/>
    <n v="-16"/>
    <d v="2015-12-31T00:00:00"/>
    <m/>
    <x v="7"/>
    <m/>
    <x v="7"/>
    <x v="7"/>
    <x v="6"/>
    <n v="-42369"/>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16"/>
    <n v="0"/>
    <n v="0"/>
    <n v="0"/>
    <n v="0"/>
    <n v="-16"/>
    <d v="2015-12-31T00:00:00"/>
    <m/>
    <x v="7"/>
    <m/>
    <x v="7"/>
    <x v="7"/>
    <x v="6"/>
    <n v="-42369"/>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3"/>
    <n v="0"/>
    <n v="0"/>
    <n v="0"/>
    <n v="0"/>
    <n v="-3"/>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0"/>
    <n v="0"/>
    <n v="0"/>
    <n v="0"/>
    <n v="0"/>
    <n v="0"/>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6"/>
    <n v="0"/>
    <n v="0"/>
    <n v="0"/>
    <n v="0"/>
    <n v="-6"/>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2"/>
    <n v="0"/>
    <n v="0"/>
    <n v="0"/>
    <n v="0"/>
    <n v="-2"/>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6"/>
    <n v="0"/>
    <n v="0"/>
    <n v="0"/>
    <n v="0"/>
    <n v="-6"/>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8"/>
    <n v="0"/>
    <n v="0"/>
    <n v="0"/>
    <n v="0"/>
    <n v="-8"/>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4"/>
    <x v="7"/>
    <n v="0"/>
    <m/>
    <m/>
    <n v="4"/>
    <n v="0"/>
    <n v="0"/>
    <n v="0"/>
    <n v="0"/>
    <n v="0"/>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0"/>
    <n v="0"/>
    <n v="0"/>
    <n v="0"/>
    <n v="0"/>
    <n v="0"/>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5"/>
    <n v="0"/>
    <n v="0"/>
    <n v="0"/>
    <n v="0"/>
    <n v="-5"/>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5"/>
    <n v="0"/>
    <n v="0"/>
    <n v="0"/>
    <n v="0"/>
    <n v="-5"/>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5"/>
    <n v="0"/>
    <n v="0"/>
    <n v="0"/>
    <n v="0"/>
    <n v="-5"/>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4"/>
    <n v="0"/>
    <n v="0"/>
    <n v="0"/>
    <n v="0"/>
    <n v="-4"/>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6"/>
    <n v="0"/>
    <n v="0"/>
    <n v="0"/>
    <n v="0"/>
    <n v="-6"/>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22"/>
    <n v="0"/>
    <x v="7"/>
    <n v="0"/>
    <m/>
    <m/>
    <n v="0"/>
    <n v="0"/>
    <n v="0"/>
    <n v="0"/>
    <n v="0"/>
    <n v="0"/>
    <d v="1899-12-30T00:00:00"/>
    <m/>
    <x v="7"/>
    <m/>
    <x v="7"/>
    <x v="7"/>
    <x v="6"/>
    <n v="0"/>
    <n v="0"/>
    <n v="0"/>
    <n v="0"/>
    <m/>
    <m/>
    <m/>
    <x v="1"/>
    <m/>
    <m/>
    <m/>
    <m/>
    <s v="L"/>
    <s v="NORMAL"/>
    <s v="OC"/>
    <n v="314988"/>
    <n v="1772184"/>
    <m/>
    <s v="15-0517-00-571237-0-E "/>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80540-0-E"/>
    <m/>
    <n v="1792340"/>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4"/>
    <n v="0"/>
    <n v="0"/>
    <n v="0"/>
    <n v="0"/>
    <n v="-4"/>
    <d v="1899-12-30T00:00:00"/>
    <m/>
    <x v="7"/>
    <m/>
    <x v="7"/>
    <x v="7"/>
    <x v="6"/>
    <n v="0"/>
    <n v="0"/>
    <n v="0"/>
    <n v="0"/>
    <m/>
    <m/>
    <m/>
    <x v="1"/>
    <m/>
    <m/>
    <m/>
    <m/>
    <s v="L"/>
    <s v="NORMAL"/>
    <s v="OC"/>
    <m/>
    <s v="15-0517-00-580540-0-E"/>
    <m/>
    <n v="1792340"/>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4"/>
    <n v="0"/>
    <n v="0"/>
    <n v="0"/>
    <n v="0"/>
    <n v="-4"/>
    <d v="1899-12-30T00:00:00"/>
    <m/>
    <x v="7"/>
    <m/>
    <x v="7"/>
    <x v="7"/>
    <x v="6"/>
    <n v="0"/>
    <n v="0"/>
    <n v="0"/>
    <n v="0"/>
    <m/>
    <m/>
    <m/>
    <x v="1"/>
    <m/>
    <m/>
    <m/>
    <m/>
    <s v="L"/>
    <m/>
    <s v="OC"/>
    <n v="79"/>
    <s v="15-0517-00-570302-0-E"/>
    <m/>
    <n v="175404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12"/>
    <n v="0"/>
    <n v="0"/>
    <n v="0"/>
    <n v="0"/>
    <n v="-12"/>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4"/>
    <n v="0"/>
    <n v="0"/>
    <n v="0"/>
    <n v="0"/>
    <n v="-4"/>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50"/>
    <n v="0"/>
    <n v="0"/>
    <n v="0"/>
    <n v="0"/>
    <n v="-50"/>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11"/>
    <n v="0"/>
    <n v="0"/>
    <n v="0"/>
    <n v="0"/>
    <n v="-11"/>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8958-0-E"/>
    <m/>
    <n v="1765777"/>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m/>
    <s v="OC"/>
    <m/>
    <m/>
    <m/>
    <s v="15-0517-00--0-E"/>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8"/>
    <n v="0"/>
    <n v="0"/>
    <n v="0"/>
    <n v="0"/>
    <n v="-8"/>
    <d v="1899-12-30T00:00:00"/>
    <m/>
    <x v="7"/>
    <m/>
    <x v="7"/>
    <x v="7"/>
    <x v="6"/>
    <n v="0"/>
    <n v="0"/>
    <n v="0"/>
    <n v="0"/>
    <m/>
    <m/>
    <m/>
    <x v="1"/>
    <m/>
    <m/>
    <m/>
    <m/>
    <s v="L"/>
    <m/>
    <s v="OC"/>
    <m/>
    <m/>
    <m/>
    <s v="15-0517-00--0-E"/>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2"/>
    <n v="0"/>
    <n v="0"/>
    <n v="0"/>
    <n v="0"/>
    <n v="-2"/>
    <d v="1899-12-30T00:00:00"/>
    <m/>
    <x v="7"/>
    <m/>
    <x v="7"/>
    <x v="7"/>
    <x v="6"/>
    <n v="0"/>
    <n v="0"/>
    <n v="0"/>
    <n v="0"/>
    <m/>
    <m/>
    <m/>
    <x v="1"/>
    <m/>
    <m/>
    <m/>
    <m/>
    <s v="L"/>
    <m/>
    <s v="OC"/>
    <m/>
    <n v="1751220"/>
    <n v="1751224"/>
    <s v="15-0517-00-569500-0-E"/>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9496-0-E"/>
    <m/>
    <n v="1776218"/>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9496-0-E"/>
    <m/>
    <n v="1776218"/>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0"/>
    <n v="0"/>
    <n v="0"/>
    <n v="0"/>
    <n v="0"/>
    <n v="0"/>
    <d v="1899-12-30T00:00:00"/>
    <m/>
    <x v="7"/>
    <m/>
    <x v="7"/>
    <x v="7"/>
    <x v="6"/>
    <n v="0"/>
    <n v="0"/>
    <n v="0"/>
    <n v="0"/>
    <m/>
    <m/>
    <m/>
    <x v="1"/>
    <m/>
    <m/>
    <m/>
    <m/>
    <s v="L"/>
    <s v="NORMAL"/>
    <s v="OC"/>
    <m/>
    <s v="15-0517-00-569496-0-E"/>
    <m/>
    <n v="1776218"/>
    <m/>
    <m/>
  </r>
  <r>
    <x v="0"/>
    <x v="146"/>
    <x v="0"/>
    <s v="COTIZACION"/>
    <m/>
    <m/>
    <s v="CO42-CRISTHIAN VILLEGAS"/>
    <x v="28"/>
    <e v="#N/A"/>
    <x v="5"/>
    <x v="12"/>
    <x v="141"/>
    <m/>
    <m/>
    <x v="146"/>
    <m/>
    <x v="147"/>
    <m/>
    <x v="1"/>
    <x v="1"/>
    <x v="11"/>
    <x v="2"/>
    <x v="0"/>
    <x v="11"/>
    <x v="4"/>
    <x v="32"/>
    <x v="34"/>
    <x v="1"/>
    <x v="1"/>
    <x v="17"/>
    <x v="16"/>
    <x v="13"/>
    <m/>
    <x v="7"/>
    <x v="6"/>
    <x v="7"/>
    <x v="8"/>
    <x v="7"/>
    <m/>
    <x v="8"/>
    <x v="1"/>
    <x v="7"/>
    <x v="0"/>
    <m/>
    <x v="4"/>
    <m/>
    <x v="6"/>
    <x v="6"/>
    <s v="COLQUIRI"/>
    <m/>
    <m/>
    <x v="147"/>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708020-18BC-4B99-B201-5C26FCF81B24}" name="TablaDinámica2" cacheId="3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m="1" x="5"/>
        <item h="1" m="1" x="1"/>
        <item m="1" x="2"/>
        <item x="0"/>
      </items>
    </pivotField>
    <pivotField axis="axisPage" compact="0" outline="0" showAll="0">
      <items count="1043">
        <item m="1" x="147"/>
        <item m="1" x="894"/>
        <item m="1" x="712"/>
        <item m="1" x="684"/>
        <item m="1" x="604"/>
        <item m="1" x="590"/>
        <item m="1" x="577"/>
        <item m="1" x="1012"/>
        <item m="1" x="531"/>
        <item m="1" x="747"/>
        <item m="1" x="997"/>
        <item m="1" x="671"/>
        <item m="1" x="911"/>
        <item m="1" x="422"/>
        <item m="1" x="657"/>
        <item m="1" x="739"/>
        <item m="1" x="864"/>
        <item m="1" x="271"/>
        <item m="1" x="508"/>
        <item m="1" x="722"/>
        <item m="1" x="846"/>
        <item m="1" x="977"/>
        <item m="1" x="176"/>
        <item m="1" x="258"/>
        <item m="1" x="490"/>
        <item m="1" x="829"/>
        <item m="1" x="958"/>
        <item m="1" x="165"/>
        <item m="1" x="342"/>
        <item m="1" x="471"/>
        <item m="1" x="591"/>
        <item m="1" x="692"/>
        <item m="1" x="810"/>
        <item m="1" x="939"/>
        <item m="1" x="154"/>
        <item m="1" x="578"/>
        <item m="1" x="678"/>
        <item m="1" x="794"/>
        <item m="1" x="922"/>
        <item m="1" x="1037"/>
        <item m="1" x="225"/>
        <item m="1" x="314"/>
        <item m="1" x="432"/>
        <item m="1" x="563"/>
        <item m="1" x="664"/>
        <item m="1" x="776"/>
        <item m="1" x="902"/>
        <item m="1" x="1025"/>
        <item m="1" x="213"/>
        <item m="1" x="413"/>
        <item m="1" x="638"/>
        <item m="1" x="190"/>
        <item m="1" x="277"/>
        <item m="1" x="377"/>
        <item m="1" x="445"/>
        <item m="1" x="625"/>
        <item m="1" x="731"/>
        <item m="1" x="788"/>
        <item m="1" x="853"/>
        <item m="1" x="915"/>
        <item m="1" x="426"/>
        <item m="1" x="498"/>
        <item m="1" x="558"/>
        <item m="1" x="611"/>
        <item m="1" x="661"/>
        <item m="1" x="715"/>
        <item m="1" x="773"/>
        <item m="1" x="836"/>
        <item m="1" x="897"/>
        <item m="1" x="966"/>
        <item m="1" x="168"/>
        <item m="1" x="209"/>
        <item m="1" x="251"/>
        <item m="1" x="298"/>
        <item m="1" x="347"/>
        <item m="1" x="407"/>
        <item m="1" x="479"/>
        <item m="1" x="543"/>
        <item m="1" x="597"/>
        <item m="1" x="647"/>
        <item m="1" x="701"/>
        <item m="1" x="758"/>
        <item m="1" x="818"/>
        <item m="1" x="882"/>
        <item m="1" x="947"/>
        <item m="1" x="1008"/>
        <item m="1" x="158"/>
        <item m="1" x="198"/>
        <item m="1" x="240"/>
        <item m="1" x="286"/>
        <item m="1" x="333"/>
        <item m="1" x="390"/>
        <item m="1" x="461"/>
        <item m="1" x="528"/>
        <item m="1" x="584"/>
        <item m="1" x="635"/>
        <item m="1" x="686"/>
        <item m="1" x="743"/>
        <item m="1" x="802"/>
        <item m="1" x="867"/>
        <item m="1" x="930"/>
        <item m="1" x="994"/>
        <item m="1" x="1041"/>
        <item m="1" x="187"/>
        <item m="1" x="230"/>
        <item m="1" x="273"/>
        <item m="1" x="321"/>
        <item m="1" x="374"/>
        <item m="1" x="442"/>
        <item m="1" x="512"/>
        <item m="1" x="570"/>
        <item m="1" x="622"/>
        <item m="1" x="673"/>
        <item m="1" x="726"/>
        <item m="1" x="785"/>
        <item m="1" x="850"/>
        <item m="1" x="912"/>
        <item m="1" x="980"/>
        <item m="1" x="1030"/>
        <item m="1" x="178"/>
        <item m="1" x="220"/>
        <item m="1" x="261"/>
        <item m="1" x="309"/>
        <item m="1" x="360"/>
        <item m="1" x="423"/>
        <item m="1" x="494"/>
        <item m="1" x="555"/>
        <item m="1" x="608"/>
        <item m="1" x="658"/>
        <item m="1" x="710"/>
        <item m="1" x="770"/>
        <item m="1" x="833"/>
        <item m="1" x="895"/>
        <item m="1" x="962"/>
        <item m="1" x="1018"/>
        <item m="1" x="167"/>
        <item m="1" x="208"/>
        <item m="1" x="249"/>
        <item m="1" x="297"/>
        <item m="1" x="346"/>
        <item m="1" x="406"/>
        <item m="1" x="476"/>
        <item m="1" x="541"/>
        <item m="1" x="595"/>
        <item m="1" x="646"/>
        <item m="1" x="696"/>
        <item m="1" x="756"/>
        <item m="1" x="816"/>
        <item m="1" x="881"/>
        <item m="1" x="945"/>
        <item m="1" x="1007"/>
        <item m="1" x="157"/>
        <item m="1" x="197"/>
        <item m="1" x="238"/>
        <item m="1" x="285"/>
        <item m="1" x="332"/>
        <item m="1" x="389"/>
        <item m="1" x="458"/>
        <item m="1" x="527"/>
        <item m="1" x="582"/>
        <item m="1" x="633"/>
        <item m="1" x="682"/>
        <item m="1" x="741"/>
        <item m="1" x="800"/>
        <item m="1" x="866"/>
        <item m="1" x="928"/>
        <item m="1" x="993"/>
        <item m="1" x="1040"/>
        <item m="1" x="186"/>
        <item m="1" x="206"/>
        <item m="1" x="228"/>
        <item m="1" x="248"/>
        <item m="1" x="272"/>
        <item m="1" x="296"/>
        <item m="1" x="694"/>
        <item m="1" x="754"/>
        <item m="1" x="783"/>
        <item x="146"/>
        <item m="1" x="394"/>
        <item m="1" x="670"/>
        <item m="1" x="175"/>
        <item m="1" x="164"/>
        <item m="1" x="1024"/>
        <item m="1" x="656"/>
        <item m="1" x="698"/>
        <item m="1" x="496"/>
        <item m="1" x="196"/>
        <item m="1" x="791"/>
        <item m="1" x="863"/>
        <item m="1" x="452"/>
        <item m="1" x="982"/>
        <item m="1" x="320"/>
        <item m="1" x="345"/>
        <item m="1" x="372"/>
        <item m="1" x="403"/>
        <item m="1" x="438"/>
        <item m="1" x="474"/>
        <item m="1" x="509"/>
        <item m="1" x="538"/>
        <item m="1" x="567"/>
        <item m="1" x="593"/>
        <item m="1" x="619"/>
        <item m="1" x="643"/>
        <item m="1" x="668"/>
        <item m="1" x="723"/>
        <item m="1" x="814"/>
        <item m="1" x="847"/>
        <item m="1" x="879"/>
        <item m="1" x="909"/>
        <item m="1" x="943"/>
        <item m="1" x="978"/>
        <item m="1" x="1005"/>
        <item m="1" x="1029"/>
        <item m="1" x="156"/>
        <item m="1" x="177"/>
        <item m="1" x="195"/>
        <item m="1" x="217"/>
        <item m="1" x="237"/>
        <item m="1" x="260"/>
        <item m="1" x="284"/>
        <item m="1" x="308"/>
        <item m="1" x="331"/>
        <item m="1" x="359"/>
        <item m="1" x="386"/>
        <item m="1" x="420"/>
        <item m="1" x="456"/>
        <item m="1" x="492"/>
        <item m="1" x="523"/>
        <item m="1" x="357"/>
        <item m="1" x="552"/>
        <item m="1" x="580"/>
        <item m="1" x="606"/>
        <item m="1" x="630"/>
        <item m="1" x="654"/>
        <item m="1" x="680"/>
        <item m="1" x="708"/>
        <item m="1" x="737"/>
        <item m="1" x="767"/>
        <item m="1" x="797"/>
        <item m="1" x="830"/>
        <item m="1" x="861"/>
        <item m="1" x="605"/>
        <item m="1" x="388"/>
        <item m="1" x="892"/>
        <item m="1" x="925"/>
        <item m="1" x="959"/>
        <item m="1" x="990"/>
        <item m="1" x="1017"/>
        <item m="1" x="1039"/>
        <item m="1" x="166"/>
        <item m="1" x="184"/>
        <item m="1" x="205"/>
        <item m="1" x="227"/>
        <item m="1" x="246"/>
        <item m="1" x="269"/>
        <item m="1" x="294"/>
        <item m="1" x="318"/>
        <item m="1" x="343"/>
        <item m="1" x="370"/>
        <item m="1" x="401"/>
        <item m="1" x="436"/>
        <item m="1" x="472"/>
        <item m="1" x="506"/>
        <item m="1" x="537"/>
        <item m="1" x="566"/>
        <item m="1" x="592"/>
        <item m="1" x="616"/>
        <item m="1" x="642"/>
        <item m="1" x="667"/>
        <item m="1" x="693"/>
        <item m="1" x="720"/>
        <item m="1" x="752"/>
        <item m="1" x="781"/>
        <item m="1" x="812"/>
        <item m="1" x="844"/>
        <item m="1" x="877"/>
        <item m="1" x="907"/>
        <item m="1" x="941"/>
        <item m="1" x="975"/>
        <item m="1" x="1004"/>
        <item m="1" x="1028"/>
        <item m="1" x="155"/>
        <item m="1" x="174"/>
        <item m="1" x="218"/>
        <item m="1" x="229"/>
        <item m="1" x="525"/>
        <item m="1" x="194"/>
        <item m="1" x="216"/>
        <item m="1" x="236"/>
        <item m="1" x="257"/>
        <item m="1" x="281"/>
        <item m="1" x="305"/>
        <item m="1" x="328"/>
        <item m="1" x="355"/>
        <item m="1" x="383"/>
        <item m="1" x="417"/>
        <item m="1" x="453"/>
        <item m="1" x="488"/>
        <item m="1" x="521"/>
        <item m="1" x="551"/>
        <item m="1" x="579"/>
        <item m="1" x="603"/>
        <item m="1" x="629"/>
        <item m="1" x="653"/>
        <item m="1" x="679"/>
        <item m="1" x="707"/>
        <item m="1" x="735"/>
        <item m="1" x="765"/>
        <item m="1" x="795"/>
        <item m="1" x="826"/>
        <item m="1" x="860"/>
        <item m="1" x="890"/>
        <item m="1" x="923"/>
        <item m="1" x="956"/>
        <item m="1" x="988"/>
        <item m="1" x="1016"/>
        <item m="1" x="1038"/>
        <item m="1" x="163"/>
        <item m="1" x="183"/>
        <item m="1" x="204"/>
        <item m="1" x="226"/>
        <item m="1" x="245"/>
        <item m="1" x="268"/>
        <item m="1" x="292"/>
        <item m="1" x="316"/>
        <item m="1" x="340"/>
        <item m="1" x="368"/>
        <item m="1" x="399"/>
        <item m="1" x="434"/>
        <item m="1" x="469"/>
        <item m="1" x="504"/>
        <item m="1" x="536"/>
        <item m="1" x="565"/>
        <item m="1" x="589"/>
        <item m="1" x="615"/>
        <item m="1" x="641"/>
        <item m="1" x="666"/>
        <item m="1" x="691"/>
        <item m="1" x="719"/>
        <item m="1" x="750"/>
        <item m="1" x="778"/>
        <item m="1" x="808"/>
        <item m="1" x="841"/>
        <item m="1" x="874"/>
        <item m="1" x="904"/>
        <item m="1" x="937"/>
        <item m="1" x="972"/>
        <item m="1" x="1002"/>
        <item m="1" x="1026"/>
        <item m="1" x="151"/>
        <item m="1" x="172"/>
        <item m="1" x="192"/>
        <item m="1" x="214"/>
        <item m="1" x="234"/>
        <item m="1" x="289"/>
        <item m="1" x="255"/>
        <item m="1" x="279"/>
        <item m="1" x="302"/>
        <item m="1" x="325"/>
        <item m="1" x="352"/>
        <item m="1" x="381"/>
        <item m="1" x="414"/>
        <item m="1" x="449"/>
        <item m="1" x="485"/>
        <item m="1" x="518"/>
        <item m="1" x="549"/>
        <item m="1" x="575"/>
        <item m="1" x="601"/>
        <item m="1" x="627"/>
        <item m="1" x="651"/>
        <item m="1" x="677"/>
        <item m="1" x="705"/>
        <item m="1" x="733"/>
        <item m="1" x="763"/>
        <item m="1" x="790"/>
        <item m="1" x="823"/>
        <item m="1" x="857"/>
        <item m="1" x="887"/>
        <item m="1" x="919"/>
        <item m="1" x="953"/>
        <item m="1" x="986"/>
        <item m="1" x="1014"/>
        <item m="1" x="1034"/>
        <item m="1" x="161"/>
        <item m="1" x="181"/>
        <item m="1" x="202"/>
        <item m="1" x="223"/>
        <item m="1" x="243"/>
        <item m="1" x="266"/>
        <item m="1" x="290"/>
        <item m="1" x="312"/>
        <item m="1" x="336"/>
        <item m="1" x="364"/>
        <item m="1" x="395"/>
        <item m="1" x="429"/>
        <item m="1" x="465"/>
        <item m="1" x="500"/>
        <item m="1" x="532"/>
        <item m="1" x="560"/>
        <item m="1" x="587"/>
        <item m="1" x="613"/>
        <item m="1" x="639"/>
        <item m="1" x="663"/>
        <item m="1" x="689"/>
        <item m="1" x="717"/>
        <item m="1" x="748"/>
        <item m="1" x="775"/>
        <item m="1" x="805"/>
        <item m="1" x="838"/>
        <item m="1" x="871"/>
        <item m="1" x="900"/>
        <item m="1" x="934"/>
        <item m="1" x="969"/>
        <item m="1" x="999"/>
        <item m="1" x="1022"/>
        <item m="1" x="150"/>
        <item m="1" x="171"/>
        <item m="1" x="191"/>
        <item m="1" x="212"/>
        <item m="1" x="233"/>
        <item m="1" x="254"/>
        <item m="1" x="278"/>
        <item m="1" x="301"/>
        <item m="1" x="324"/>
        <item m="1" x="350"/>
        <item m="1" x="379"/>
        <item m="1" x="411"/>
        <item m="1" x="447"/>
        <item m="1" x="483"/>
        <item m="1" x="516"/>
        <item m="1" x="546"/>
        <item m="1" x="573"/>
        <item m="1" x="600"/>
        <item m="1" x="626"/>
        <item m="1" x="650"/>
        <item m="1" x="676"/>
        <item m="1" x="704"/>
        <item m="1" x="732"/>
        <item m="1" x="761"/>
        <item m="1" x="789"/>
        <item m="1" x="821"/>
        <item m="1" x="854"/>
        <item m="1" x="885"/>
        <item m="1" x="916"/>
        <item m="1" x="950"/>
        <item m="1" x="984"/>
        <item m="1" x="998"/>
        <item m="1" x="1011"/>
        <item m="1" x="1020"/>
        <item m="1" x="1032"/>
        <item m="1" x="149"/>
        <item m="1" x="160"/>
        <item m="1" x="170"/>
        <item m="1" x="180"/>
        <item m="1" x="189"/>
        <item m="1" x="645"/>
        <item m="1" x="200"/>
        <item m="1" x="211"/>
        <item m="1" x="222"/>
        <item m="1" x="232"/>
        <item m="1" x="242"/>
        <item m="1" x="253"/>
        <item m="1" x="265"/>
        <item m="1" x="276"/>
        <item m="1" x="288"/>
        <item m="1" x="300"/>
        <item m="1" x="311"/>
        <item m="1" x="323"/>
        <item m="1" x="335"/>
        <item m="1" x="349"/>
        <item m="1" x="362"/>
        <item m="1" x="376"/>
        <item m="1" x="392"/>
        <item m="1" x="409"/>
        <item m="1" x="427"/>
        <item m="1" x="444"/>
        <item m="1" x="463"/>
        <item m="1" x="481"/>
        <item m="1" x="499"/>
        <item m="1" x="515"/>
        <item m="1" x="530"/>
        <item m="1" x="545"/>
        <item m="1" x="559"/>
        <item m="1" x="572"/>
        <item m="1" x="586"/>
        <item m="1" x="599"/>
        <item m="1" x="612"/>
        <item m="1" x="624"/>
        <item m="1" x="637"/>
        <item m="1" x="649"/>
        <item m="1" x="662"/>
        <item m="1" x="675"/>
        <item m="1" x="688"/>
        <item m="1" x="703"/>
        <item m="1" x="716"/>
        <item m="1" x="730"/>
        <item m="1" x="745"/>
        <item m="1" x="760"/>
        <item m="1" x="774"/>
        <item m="1" x="787"/>
        <item m="1" x="804"/>
        <item m="1" x="820"/>
        <item m="1" x="837"/>
        <item m="1" x="852"/>
        <item m="1" x="869"/>
        <item m="1" x="884"/>
        <item m="1" x="898"/>
        <item m="1" x="914"/>
        <item m="1" x="729"/>
        <item m="1" x="618"/>
        <item m="1" x="968"/>
        <item m="1" x="932"/>
        <item m="1" x="949"/>
        <item m="1" x="967"/>
        <item m="1" x="983"/>
        <item m="1" x="996"/>
        <item m="1" x="1010"/>
        <item m="1" x="1019"/>
        <item m="1" x="1031"/>
        <item m="1" x="148"/>
        <item m="1" x="159"/>
        <item m="1" x="169"/>
        <item m="1" x="179"/>
        <item m="1" x="188"/>
        <item m="1" x="199"/>
        <item m="1" x="210"/>
        <item m="1" x="221"/>
        <item m="1" x="231"/>
        <item m="1" x="241"/>
        <item m="1" x="827"/>
        <item m="1" x="746"/>
        <item m="1" x="264"/>
        <item m="1" x="252"/>
        <item m="1" x="263"/>
        <item m="1" x="274"/>
        <item m="1" x="287"/>
        <item m="1" x="299"/>
        <item m="1" x="310"/>
        <item m="1" x="322"/>
        <item m="1" x="334"/>
        <item m="1" x="348"/>
        <item m="1" x="361"/>
        <item m="1" x="375"/>
        <item m="1" x="391"/>
        <item m="1" x="408"/>
        <item m="1" x="425"/>
        <item m="1" x="443"/>
        <item m="1" x="462"/>
        <item m="1" x="480"/>
        <item m="1" x="497"/>
        <item m="1" x="513"/>
        <item m="1" x="529"/>
        <item m="1" x="544"/>
        <item m="1" x="557"/>
        <item m="1" x="571"/>
        <item m="1" x="585"/>
        <item m="1" x="598"/>
        <item m="1" x="610"/>
        <item m="1" x="623"/>
        <item m="1" x="636"/>
        <item m="1" x="648"/>
        <item m="1" x="660"/>
        <item m="1" x="674"/>
        <item m="1" x="687"/>
        <item m="1" x="702"/>
        <item m="1" x="714"/>
        <item m="1" x="207"/>
        <item m="1" x="514"/>
        <item m="1" x="727"/>
        <item m="1" x="744"/>
        <item m="1" x="759"/>
        <item m="1" x="772"/>
        <item m="1" x="786"/>
        <item m="1" x="803"/>
        <item m="1" x="819"/>
        <item m="1" x="835"/>
        <item m="1" x="851"/>
        <item m="1" x="868"/>
        <item m="1" x="883"/>
        <item m="1" x="896"/>
        <item m="1" x="201"/>
        <item m="1" x="964"/>
        <item m="1" x="1035"/>
        <item m="1" x="946"/>
        <item m="1" x="219"/>
        <item m="1" x="562"/>
        <item m="1" x="963"/>
        <item m="1" x="728"/>
        <item m="1" x="631"/>
        <item m="1" x="262"/>
        <item m="1" x="929"/>
        <item m="1" x="1021"/>
        <item m="1" x="762"/>
        <item m="1" x="275"/>
        <item m="1" x="478"/>
        <item m="1" x="460"/>
        <item m="1" x="153"/>
        <item m="1" x="617"/>
        <item m="1" x="405"/>
        <item m="1" x="1009"/>
        <item m="1" x="913"/>
        <item m="1" x="931"/>
        <item m="1" x="965"/>
        <item m="1" x="981"/>
        <item m="1" x="995"/>
        <item m="1" x="424"/>
        <item m="1" x="441"/>
        <item m="1" x="459"/>
        <item m="1" x="495"/>
        <item m="1" x="511"/>
        <item m="1" x="948"/>
        <item m="1" x="569"/>
        <item m="1" x="583"/>
        <item m="1" x="596"/>
        <item m="1" x="609"/>
        <item m="1" x="621"/>
        <item m="1" x="659"/>
        <item m="1" x="672"/>
        <item m="1" x="699"/>
        <item m="1" x="440"/>
        <item m="1" x="542"/>
        <item m="1" x="556"/>
        <item m="1" x="634"/>
        <item m="1" x="742"/>
        <item m="1" x="683"/>
        <item m="1" x="697"/>
        <item m="1" x="711"/>
        <item m="1" x="725"/>
        <item m="1" x="757"/>
        <item m="1" x="771"/>
        <item m="1" x="784"/>
        <item m="1" x="607"/>
        <item m="1" x="700"/>
        <item m="1" x="510"/>
        <item m="1" x="817"/>
        <item m="1" x="801"/>
        <item m="1" x="540"/>
        <item m="1" x="554"/>
        <item m="1" x="581"/>
        <item m="1" x="594"/>
        <item m="1" x="568"/>
        <item m="1" x="632"/>
        <item m="1" x="655"/>
        <item m="1" x="669"/>
        <item m="1" x="681"/>
        <item m="1" x="685"/>
        <item m="1" x="526"/>
        <item m="1" x="724"/>
        <item m="1" x="849"/>
        <item m="1" x="815"/>
        <item m="1" x="695"/>
        <item m="1" x="709"/>
        <item m="1" x="834"/>
        <item m="1" x="250"/>
        <item m="1" x="644"/>
        <item m="1" x="740"/>
        <item m="1" x="755"/>
        <item m="1" x="769"/>
        <item m="1" x="373"/>
        <item m="1" x="865"/>
        <item m="1" x="387"/>
        <item m="1" x="880"/>
        <item m="1" x="713"/>
        <item m="1" x="910"/>
        <item m="1" x="439"/>
        <item m="1" x="927"/>
        <item m="1" x="961"/>
        <item m="1" x="493"/>
        <item m="1" x="421"/>
        <item m="1" x="475"/>
        <item m="1" x="239"/>
        <item m="1" x="404"/>
        <item m="1" x="477"/>
        <item m="1" x="799"/>
        <item m="1" x="832"/>
        <item m="1" x="848"/>
        <item m="1" x="893"/>
        <item m="1" x="457"/>
        <item m="1" x="620"/>
        <item m="1" x="979"/>
        <item m="1" x="547"/>
        <item m="1" x="944"/>
        <item m="1" x="1006"/>
        <item m="1" x="539"/>
        <item m="1" x="553"/>
        <item m="1" x="247"/>
        <item m="1" x="524"/>
        <item m="1" x="270"/>
        <item m="1" x="738"/>
        <item m="1" x="283"/>
        <item m="1" x="753"/>
        <item m="1" x="295"/>
        <item m="1" x="768"/>
        <item m="1" x="307"/>
        <item m="1" x="330"/>
        <item m="1" x="813"/>
        <item m="1" x="259"/>
        <item m="1" x="782"/>
        <item m="1" x="721"/>
        <item m="1" x="319"/>
        <item m="1" x="798"/>
        <item m="1" x="344"/>
        <item m="1" x="831"/>
        <item m="1" x="358"/>
        <item m="1" x="845"/>
        <item m="1" x="878"/>
        <item m="1" x="402"/>
        <item m="1" x="908"/>
        <item m="1" x="991"/>
        <item m="1" x="522"/>
        <item m="1" x="926"/>
        <item m="1" x="455"/>
        <item m="1" x="942"/>
        <item m="1" x="473"/>
        <item m="1" x="960"/>
        <item m="1" x="862"/>
        <item m="1" x="437"/>
        <item m="1" x="491"/>
        <item m="1" x="976"/>
        <item m="1" x="507"/>
        <item m="1" x="293"/>
        <item m="1" x="751"/>
        <item m="1" x="419"/>
        <item m="1" x="282"/>
        <item m="1" x="306"/>
        <item m="1" x="780"/>
        <item m="1" x="766"/>
        <item m="1" x="385"/>
        <item m="1" x="317"/>
        <item m="1" x="371"/>
        <item m="1" x="341"/>
        <item m="1" x="828"/>
        <item m="1" x="400"/>
        <item m="1" x="891"/>
        <item m="1" x="418"/>
        <item m="1" x="796"/>
        <item m="1" x="329"/>
        <item m="1" x="811"/>
        <item m="1" x="736"/>
        <item m="1" x="435"/>
        <item m="1" x="924"/>
        <item m="1" x="454"/>
        <item m="1" x="940"/>
        <item m="1" x="470"/>
        <item m="1" x="489"/>
        <item m="1" x="505"/>
        <item m="1" x="356"/>
        <item m="1" x="843"/>
        <item m="1" x="369"/>
        <item m="1" x="384"/>
        <item m="1" x="876"/>
        <item m="1" x="989"/>
        <item m="1" x="906"/>
        <item m="1" x="957"/>
        <item m="1" x="974"/>
        <item m="1" x="304"/>
        <item m="1" x="315"/>
        <item m="1" x="327"/>
        <item m="1" x="809"/>
        <item m="1" x="339"/>
        <item m="1" x="382"/>
        <item m="1" x="433"/>
        <item m="1" x="859"/>
        <item m="1" x="875"/>
        <item m="1" x="398"/>
        <item m="1" x="779"/>
        <item m="1" x="825"/>
        <item m="1" x="503"/>
        <item m="1" x="793"/>
        <item m="1" x="354"/>
        <item m="1" x="889"/>
        <item m="1" x="905"/>
        <item m="1" x="921"/>
        <item m="1" x="451"/>
        <item m="1" x="938"/>
        <item m="1" x="487"/>
        <item m="1" x="535"/>
        <item m="1" x="550"/>
        <item m="1" x="842"/>
        <item m="1" x="416"/>
        <item m="1" x="468"/>
        <item m="1" x="955"/>
        <item m="1" x="973"/>
        <item m="1" x="520"/>
        <item m="1" x="1015"/>
        <item m="1" x="1027"/>
        <item m="1" x="564"/>
        <item m="1" x="1036"/>
        <item m="1" x="576"/>
        <item m="1" x="152"/>
        <item m="1" x="588"/>
        <item m="1" x="162"/>
        <item m="1" x="602"/>
        <item m="1" x="173"/>
        <item m="1" x="182"/>
        <item m="1" x="640"/>
        <item m="1" x="203"/>
        <item m="1" x="652"/>
        <item m="1" x="215"/>
        <item m="1" x="665"/>
        <item m="1" x="1003"/>
        <item m="1" x="614"/>
        <item m="1" x="235"/>
        <item m="1" x="244"/>
        <item m="1" x="706"/>
        <item m="1" x="256"/>
        <item m="1" x="718"/>
        <item m="1" x="267"/>
        <item m="1" x="734"/>
        <item m="1" x="280"/>
        <item m="1" x="749"/>
        <item m="1" x="291"/>
        <item m="1" x="764"/>
        <item m="1" x="303"/>
        <item m="1" x="777"/>
        <item m="1" x="313"/>
        <item m="1" x="792"/>
        <item m="1" x="690"/>
        <item m="1" x="992"/>
        <item m="1" x="193"/>
        <item m="1" x="807"/>
        <item m="1" x="338"/>
        <item m="1" x="824"/>
        <item m="1" x="353"/>
        <item m="1" x="840"/>
        <item m="1" x="366"/>
        <item m="1" x="858"/>
        <item m="1" x="873"/>
        <item m="1" x="397"/>
        <item m="1" x="415"/>
        <item m="1" x="903"/>
        <item m="1" x="431"/>
        <item m="1" x="954"/>
        <item m="1" x="971"/>
        <item m="1" x="502"/>
        <item m="1" x="987"/>
        <item m="1" x="519"/>
        <item m="1" x="337"/>
        <item m="1" x="822"/>
        <item m="1" x="839"/>
        <item m="1" x="856"/>
        <item m="1" x="380"/>
        <item m="1" x="872"/>
        <item m="1" x="396"/>
        <item m="1" x="367"/>
        <item m="1" x="326"/>
        <item m="1" x="888"/>
        <item m="1" x="920"/>
        <item m="1" x="450"/>
        <item m="1" x="936"/>
        <item m="1" x="467"/>
        <item m="1" x="486"/>
        <item m="1" x="1001"/>
        <item m="1" x="806"/>
        <item m="1" x="351"/>
        <item m="1" x="365"/>
        <item m="1" x="430"/>
        <item m="1" x="628"/>
        <item m="1" x="224"/>
        <item m="1" x="412"/>
        <item m="1" x="448"/>
        <item m="1" x="935"/>
        <item m="1" x="466"/>
        <item m="1" x="484"/>
        <item m="1" x="918"/>
        <item m="1" x="952"/>
        <item m="1" x="970"/>
        <item m="1" x="501"/>
        <item m="1" x="985"/>
        <item m="1" x="517"/>
        <item m="1" x="1000"/>
        <item m="1" x="533"/>
        <item m="1" x="1013"/>
        <item m="1" x="548"/>
        <item m="1" x="1023"/>
        <item m="1" x="561"/>
        <item m="1" x="1033"/>
        <item m="1" x="574"/>
        <item m="1" x="363"/>
        <item m="1" x="855"/>
        <item m="1" x="378"/>
        <item m="1" x="870"/>
        <item m="1" x="393"/>
        <item m="1" x="901"/>
        <item m="1" x="899"/>
        <item m="1" x="917"/>
        <item m="1" x="428"/>
        <item m="1" x="410"/>
        <item m="1" x="933"/>
        <item m="1" x="446"/>
        <item m="1" x="464"/>
        <item m="1" x="482"/>
        <item m="1" x="951"/>
        <item m="1" x="534"/>
        <item m="1" x="886"/>
        <item m="1" x="185"/>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29">
        <item m="1" x="1553"/>
        <item m="1" x="1558"/>
        <item m="1" x="1703"/>
        <item m="1" x="208"/>
        <item m="1" x="1356"/>
        <item m="1" x="1762"/>
        <item m="1" x="320"/>
        <item m="1" x="1378"/>
        <item m="1" x="1826"/>
        <item m="1" x="613"/>
        <item m="1" x="1298"/>
        <item m="1" x="1580"/>
        <item m="1" x="891"/>
        <item m="1" x="460"/>
        <item m="1" x="558"/>
        <item m="1" x="379"/>
        <item m="1" x="1096"/>
        <item m="1" x="1191"/>
        <item m="1" x="1160"/>
        <item m="1" x="1586"/>
        <item m="1" x="303"/>
        <item m="1" x="1576"/>
        <item m="1" x="992"/>
        <item m="1" x="1350"/>
        <item m="1" x="1331"/>
        <item m="1" x="1442"/>
        <item m="1" x="225"/>
        <item m="1" x="1764"/>
        <item m="1" x="1419"/>
        <item m="1" x="977"/>
        <item m="1" x="1401"/>
        <item m="1" x="167"/>
        <item m="1" x="1602"/>
        <item m="1" x="159"/>
        <item m="1" x="160"/>
        <item m="1" x="161"/>
        <item m="1" x="1031"/>
        <item m="1" x="1083"/>
        <item m="1" x="507"/>
        <item m="1" x="879"/>
        <item m="1" x="949"/>
        <item m="1" x="494"/>
        <item m="1" x="149"/>
        <item m="1" x="1754"/>
        <item m="1" x="1225"/>
        <item m="1" x="678"/>
        <item m="1" x="620"/>
        <item m="1" x="1622"/>
        <item m="1" x="240"/>
        <item m="1" x="1827"/>
        <item m="1" x="330"/>
        <item m="1" x="252"/>
        <item m="1" x="1064"/>
        <item m="1" x="347"/>
        <item m="1" x="1445"/>
        <item m="1" x="209"/>
        <item m="1" x="1198"/>
        <item m="1" x="1595"/>
        <item m="1" x="214"/>
        <item m="1" x="1012"/>
        <item m="1" x="200"/>
        <item m="1" x="1811"/>
        <item m="1" x="873"/>
        <item m="1" x="201"/>
        <item m="1" x="943"/>
        <item m="1" x="316"/>
        <item m="1" x="1569"/>
        <item m="1" x="582"/>
        <item m="1" x="401"/>
        <item m="1" x="853"/>
        <item m="1" x="1444"/>
        <item m="1" x="391"/>
        <item m="1" x="241"/>
        <item m="1" x="800"/>
        <item m="1" x="1042"/>
        <item m="1" x="577"/>
        <item m="1" x="1686"/>
        <item m="1" x="888"/>
        <item m="1" x="1591"/>
        <item m="1" x="906"/>
        <item m="1" x="233"/>
        <item m="1" x="1213"/>
        <item m="1" x="1637"/>
        <item m="1" x="1697"/>
        <item m="1" x="686"/>
        <item m="1" x="544"/>
        <item m="1" x="1772"/>
        <item m="1" x="966"/>
        <item m="1" x="579"/>
        <item m="1" x="1687"/>
        <item m="1" x="1129"/>
        <item m="1" x="1443"/>
        <item m="1" x="319"/>
        <item m="1" x="1581"/>
        <item m="1" x="256"/>
        <item m="1" x="1163"/>
        <item m="1" x="1679"/>
        <item m="1" x="917"/>
        <item m="1" x="1343"/>
        <item m="1" x="1349"/>
        <item m="1" x="719"/>
        <item m="1" x="1405"/>
        <item m="1" x="999"/>
        <item m="1" x="1511"/>
        <item m="1" x="567"/>
        <item m="1" x="1552"/>
        <item m="1" x="1777"/>
        <item m="1" x="585"/>
        <item m="1" x="986"/>
        <item m="1" x="1516"/>
        <item m="1" x="1824"/>
        <item m="1" x="426"/>
        <item m="1" x="205"/>
        <item m="1" x="740"/>
        <item m="1" x="679"/>
        <item m="1" x="533"/>
        <item m="1" x="954"/>
        <item m="1" x="406"/>
        <item m="1" x="1078"/>
        <item m="1" x="770"/>
        <item m="1" x="445"/>
        <item m="1" x="720"/>
        <item m="1" x="1406"/>
        <item m="1" x="1624"/>
        <item m="1" x="1276"/>
        <item m="1" x="529"/>
        <item m="1" x="1436"/>
        <item m="1" x="587"/>
        <item m="1" x="1372"/>
        <item m="1" x="1152"/>
        <item m="1" x="1214"/>
        <item m="1" x="1716"/>
        <item m="1" x="419"/>
        <item m="1" x="1307"/>
        <item m="1" x="1266"/>
        <item m="1" x="1184"/>
        <item m="1" x="304"/>
        <item m="1" x="864"/>
        <item m="1" x="1474"/>
        <item m="1" x="1128"/>
        <item m="1" x="1587"/>
        <item m="1" x="1237"/>
        <item m="1" x="1801"/>
        <item m="1" x="723"/>
        <item m="1" x="197"/>
        <item m="1" x="1693"/>
        <item m="1" x="261"/>
        <item m="1" x="372"/>
        <item m="1" x="165"/>
        <item m="1" x="1820"/>
        <item m="1" x="1439"/>
        <item m="1" x="1044"/>
        <item m="1" x="1448"/>
        <item m="1" x="653"/>
        <item m="1" x="152"/>
        <item m="1" x="822"/>
        <item m="1" x="1106"/>
        <item m="1" x="1704"/>
        <item m="1" x="1751"/>
        <item m="1" x="1069"/>
        <item m="1" x="1117"/>
        <item m="1" x="1688"/>
        <item m="1" x="238"/>
        <item m="1" x="807"/>
        <item m="1" x="1146"/>
        <item m="1" x="1438"/>
        <item m="1" x="1054"/>
        <item m="1" x="668"/>
        <item m="1" x="1314"/>
        <item m="1" x="457"/>
        <item m="1" x="499"/>
        <item m="1" x="369"/>
        <item m="1" x="513"/>
        <item m="1" x="1567"/>
        <item m="1" x="255"/>
        <item m="1" x="565"/>
        <item m="1" x="1245"/>
        <item m="1" x="1638"/>
        <item m="1" x="559"/>
        <item m="1" x="657"/>
        <item m="1" x="1158"/>
        <item m="1" x="1612"/>
        <item m="1" x="1557"/>
        <item m="1" x="1726"/>
        <item m="1" x="791"/>
        <item m="1" x="734"/>
        <item m="1" x="878"/>
        <item m="1" x="1785"/>
        <item m="1" x="370"/>
        <item m="1" x="1758"/>
        <item m="1" x="1527"/>
        <item m="1" x="1355"/>
        <item m="1" x="911"/>
        <item m="1" x="496"/>
        <item m="1" x="1265"/>
        <item m="1" x="921"/>
        <item m="1" x="1065"/>
        <item m="1" x="297"/>
        <item m="1" x="1235"/>
        <item m="1" x="389"/>
        <item m="1" x="799"/>
        <item m="1" x="1328"/>
        <item m="1" x="1560"/>
        <item m="1" x="1722"/>
        <item m="1" x="331"/>
        <item m="1" x="431"/>
        <item m="1" x="1789"/>
        <item m="1" x="1512"/>
        <item m="1" x="1660"/>
        <item m="1" x="676"/>
        <item m="1" x="1802"/>
        <item m="1" x="1814"/>
        <item m="1" x="393"/>
        <item m="1" x="1375"/>
        <item m="1" x="1088"/>
        <item m="1" x="562"/>
        <item m="1" x="495"/>
        <item m="1" x="1089"/>
        <item m="1" x="1692"/>
        <item m="1" x="309"/>
        <item m="1" x="187"/>
        <item m="1" x="385"/>
        <item m="1" x="1077"/>
        <item m="1" x="1570"/>
        <item m="1" x="217"/>
        <item m="1" x="932"/>
        <item m="1" x="305"/>
        <item m="1" x="574"/>
        <item m="1" x="1656"/>
        <item m="1" x="1579"/>
        <item m="1" x="1037"/>
        <item m="1" x="819"/>
        <item m="1" x="1649"/>
        <item m="1" x="1275"/>
        <item m="1" x="1360"/>
        <item m="1" x="1219"/>
        <item m="1" x="296"/>
        <item m="1" x="273"/>
        <item m="1" x="227"/>
        <item m="1" x="924"/>
        <item m="1" x="758"/>
        <item m="1" x="872"/>
        <item m="1" x="1556"/>
        <item m="1" x="1179"/>
        <item m="1" x="279"/>
        <item m="1" x="526"/>
        <item m="1" x="1014"/>
        <item m="1" x="1795"/>
        <item m="1" x="380"/>
        <item m="1" x="824"/>
        <item m="1" x="500"/>
        <item m="1" x="1344"/>
        <item m="1" x="1217"/>
        <item m="1" x="322"/>
        <item m="1" x="1717"/>
        <item m="1" x="816"/>
        <item m="1" x="246"/>
        <item m="1" x="1625"/>
        <item m="1" x="1418"/>
        <item m="1" x="1423"/>
        <item m="1" x="172"/>
        <item m="1" x="1424"/>
        <item m="1" x="1032"/>
        <item m="1" x="153"/>
        <item m="1" x="767"/>
        <item m="1" x="849"/>
        <item m="1" x="1765"/>
        <item m="1" x="568"/>
        <item m="1" x="628"/>
        <item m="1" x="1429"/>
        <item m="1" x="1168"/>
        <item m="1" x="1289"/>
        <item m="1" x="1300"/>
        <item m="1" x="1068"/>
        <item m="1" x="1752"/>
        <item m="1" x="797"/>
        <item m="1" x="821"/>
        <item m="1" x="661"/>
        <item m="1" x="1509"/>
        <item m="1" x="1281"/>
        <item m="1" x="1340"/>
        <item m="1" x="1201"/>
        <item m="1" x="762"/>
        <item m="1" x="534"/>
        <item m="1" x="1807"/>
        <item m="1" x="1466"/>
        <item m="1" x="1513"/>
        <item m="1" x="179"/>
        <item m="1" x="1104"/>
        <item m="1" x="893"/>
        <item m="1" x="1297"/>
        <item m="1" x="1767"/>
        <item m="1" x="1327"/>
        <item m="1" x="962"/>
        <item m="1" x="1746"/>
        <item m="1" x="760"/>
        <item m="1" x="907"/>
        <item m="1" x="1364"/>
        <item m="1" x="272"/>
        <item m="1" x="1247"/>
        <item m="1" x="1485"/>
        <item m="1" x="1226"/>
        <item m="1" x="1668"/>
        <item m="1" x="1654"/>
        <item m="1" x="578"/>
        <item m="1" x="605"/>
        <item m="1" x="278"/>
        <item m="1" x="1480"/>
        <item m="1" x="220"/>
        <item m="1" x="1615"/>
        <item m="1" x="1203"/>
        <item m="1" x="1593"/>
        <item m="1" x="1140"/>
        <item m="1" x="361"/>
        <item m="1" x="1049"/>
        <item m="1" x="1428"/>
        <item m="1" x="622"/>
        <item m="1" x="1434"/>
        <item m="1" x="575"/>
        <item m="1" x="506"/>
        <item m="1" x="901"/>
        <item m="1" x="1253"/>
        <item m="1" x="1590"/>
        <item m="1" x="1478"/>
        <item m="1" x="1036"/>
        <item m="1" x="1094"/>
        <item m="1" x="191"/>
        <item m="1" x="1794"/>
        <item m="1" x="1005"/>
        <item m="1" x="1810"/>
        <item m="1" x="1519"/>
        <item m="1" x="248"/>
        <item m="1" x="728"/>
        <item m="1" x="588"/>
        <item m="1" x="1311"/>
        <item m="1" x="178"/>
        <item m="1" x="148"/>
        <item m="1" x="1671"/>
        <item m="1" x="663"/>
        <item m="1" x="198"/>
        <item m="1" x="1130"/>
        <item m="1" x="654"/>
        <item m="1" x="1006"/>
        <item m="1" x="1487"/>
        <item m="1" x="777"/>
        <item m="1" x="1446"/>
        <item m="1" x="1259"/>
        <item m="1" x="1172"/>
        <item m="1" x="530"/>
        <item m="1" x="1409"/>
        <item m="1" x="923"/>
        <item m="1" x="1791"/>
        <item m="1" x="660"/>
        <item m="1" x="1186"/>
        <item m="1" x="216"/>
        <item m="1" x="1776"/>
        <item m="1" x="836"/>
        <item m="1" x="1286"/>
        <item m="1" x="793"/>
        <item m="1" x="525"/>
        <item m="1" x="844"/>
        <item m="1" x="918"/>
        <item m="1" x="1588"/>
        <item m="1" x="1204"/>
        <item m="1" x="1267"/>
        <item m="1" x="1070"/>
        <item m="1" x="594"/>
        <item m="1" x="831"/>
        <item m="1" x="324"/>
        <item m="1" x="695"/>
        <item m="1" x="771"/>
        <item m="1" x="1279"/>
        <item m="1" x="1628"/>
        <item m="1" x="461"/>
        <item m="1" x="1821"/>
        <item m="1" x="176"/>
        <item m="1" x="446"/>
        <item m="1" x="842"/>
        <item m="1" x="1055"/>
        <item m="1" x="1056"/>
        <item m="1" x="632"/>
        <item m="1" x="458"/>
        <item m="1" x="706"/>
        <item m="1" x="869"/>
        <item m="1" x="870"/>
        <item m="1" x="604"/>
        <item m="1" x="439"/>
        <item m="1" x="1630"/>
        <item m="1" x="1657"/>
        <item m="1" x="1623"/>
        <item m="1" x="1773"/>
        <item m="1" x="633"/>
        <item m="1" x="637"/>
        <item m="1" x="321"/>
        <item m="1" x="1546"/>
        <item m="1" x="782"/>
        <item m="1" x="468"/>
        <item m="1" x="268"/>
        <item m="1" x="643"/>
        <item m="1" x="338"/>
        <item m="1" x="1142"/>
        <item m="1" x="772"/>
        <item m="1" x="420"/>
        <item m="1" x="440"/>
        <item m="1" x="1665"/>
        <item m="1" x="1440"/>
        <item m="1" x="1043"/>
        <item m="1" x="282"/>
        <item m="1" x="1185"/>
        <item m="1" x="639"/>
        <item m="1" x="1151"/>
        <item m="1" x="548"/>
        <item m="1" x="1103"/>
        <item m="1" x="1770"/>
        <item m="1" x="1554"/>
        <item m="1" x="560"/>
        <item m="1" x="535"/>
        <item m="1" x="1181"/>
        <item m="1" x="711"/>
        <item m="1" x="1620"/>
        <item m="1" x="288"/>
        <item m="1" x="185"/>
        <item m="1" x="996"/>
        <item m="1" x="358"/>
        <item m="1" x="1124"/>
        <item m="1" x="1634"/>
        <item m="1" x="1636"/>
        <item m="1" x="435"/>
        <item m="1" x="239"/>
        <item m="1" x="709"/>
        <item m="1" x="244"/>
        <item m="1" x="400"/>
        <item m="1" x="450"/>
        <item m="1" x="1197"/>
        <item m="1" x="778"/>
        <item m="1" x="817"/>
        <item m="1" x="1272"/>
        <item m="1" x="1477"/>
        <item m="1" x="685"/>
        <item m="1" x="1007"/>
        <item m="1" x="169"/>
        <item m="1" x="1743"/>
        <item m="1" x="337"/>
        <item m="1" x="1242"/>
        <item m="1" x="213"/>
        <item m="1" x="1497"/>
        <item m="1" x="1090"/>
        <item m="1" x="329"/>
        <item m="1" x="691"/>
        <item m="1" x="1400"/>
        <item m="1" x="1648"/>
        <item m="1" x="1041"/>
        <item m="1" x="773"/>
        <item m="1" x="424"/>
        <item m="1" x="1597"/>
        <item m="1" x="1282"/>
        <item m="1" x="489"/>
        <item m="1" x="1209"/>
        <item m="1" x="1280"/>
        <item m="1" x="1778"/>
        <item m="1" x="280"/>
        <item m="1" x="968"/>
        <item m="1" x="989"/>
        <item m="1" x="1806"/>
        <item m="1" x="1543"/>
        <item m="1" x="958"/>
        <item m="1" x="1261"/>
        <item m="1" x="314"/>
        <item m="1" x="1669"/>
        <item m="1" x="936"/>
        <item m="1" x="1135"/>
        <item m="1" x="701"/>
        <item m="1" x="1529"/>
        <item m="1" x="1196"/>
        <item m="1" x="310"/>
        <item m="1" x="1268"/>
        <item m="1" x="1812"/>
        <item m="1" x="1346"/>
        <item m="1" x="1139"/>
        <item m="1" x="647"/>
        <item m="1" x="555"/>
        <item m="1" x="433"/>
        <item m="1" x="726"/>
        <item m="1" x="1571"/>
        <item m="1" x="1110"/>
        <item m="1" x="520"/>
        <item m="1" x="1395"/>
        <item m="1" x="515"/>
        <item m="1" x="474"/>
        <item m="1" x="371"/>
        <item m="1" x="1494"/>
        <item m="1" x="1744"/>
        <item m="1" x="202"/>
        <item m="1" x="381"/>
        <item m="1" x="355"/>
        <item m="1" x="546"/>
        <item m="1" x="1769"/>
        <item m="1" x="1437"/>
        <item m="1" x="765"/>
        <item m="1" x="1538"/>
        <item m="1" x="601"/>
        <item m="1" x="1804"/>
        <item m="1" x="748"/>
        <item m="1" x="1518"/>
        <item m="1" x="199"/>
        <item m="1" x="1092"/>
        <item m="1" x="1464"/>
        <item m="1" x="166"/>
        <item m="1" x="1613"/>
        <item m="1" x="218"/>
        <item m="1" x="1787"/>
        <item m="1" x="1192"/>
        <item m="1" x="1178"/>
        <item m="1" x="536"/>
        <item m="1" x="317"/>
        <item m="1" x="625"/>
        <item m="1" x="1323"/>
        <item m="1" x="1134"/>
        <item m="1" x="1525"/>
        <item m="1" x="667"/>
        <item m="1" x="1154"/>
        <item m="1" x="1052"/>
        <item m="1" x="1655"/>
        <item m="1" x="395"/>
        <item m="1" x="1766"/>
        <item m="1" x="1715"/>
        <item m="1" x="884"/>
        <item m="1" x="158"/>
        <item m="1" x="482"/>
        <item m="1" x="388"/>
        <item m="1" x="327"/>
        <item m="1" x="673"/>
        <item m="1" x="1784"/>
        <item m="1" x="1774"/>
        <item m="1" x="295"/>
        <item m="1" x="1159"/>
        <item m="1" x="1452"/>
        <item m="1" x="1370"/>
        <item m="1" x="1578"/>
        <item m="1" x="1194"/>
        <item m="1" x="599"/>
        <item m="1" x="729"/>
        <item m="1" x="190"/>
        <item m="1" x="1609"/>
        <item m="1" x="1174"/>
        <item m="1" x="1719"/>
        <item m="1" x="247"/>
        <item m="1" x="505"/>
        <item m="1" x="1465"/>
        <item m="1" x="877"/>
        <item m="1" x="942"/>
        <item m="1" x="1028"/>
        <item m="1" x="1600"/>
        <item m="1" x="1313"/>
        <item m="1" x="1646"/>
        <item m="1" x="1357"/>
        <item m="1" x="815"/>
        <item m="1" x="980"/>
        <item m="1" x="1002"/>
        <item m="1" x="1310"/>
        <item m="1" x="1024"/>
        <item m="1" x="1394"/>
        <item m="1" x="245"/>
        <item m="1" x="1756"/>
        <item m="1" x="612"/>
        <item m="1" x="1161"/>
        <item m="1" x="345"/>
        <item m="1" x="1420"/>
        <item m="1" x="1026"/>
        <item m="1" x="1589"/>
        <item m="1" x="462"/>
        <item m="1" x="616"/>
        <item m="1" x="840"/>
        <item m="1" x="573"/>
        <item m="1" x="1572"/>
        <item m="1" x="1411"/>
        <item m="1" x="1207"/>
        <item m="1" x="951"/>
        <item m="1" x="1029"/>
        <item m="1" x="459"/>
        <item m="1" x="1353"/>
        <item m="1" x="881"/>
        <item m="1" x="669"/>
        <item m="1" x="1582"/>
        <item m="1" x="449"/>
        <item m="1" x="188"/>
        <item m="1" x="617"/>
        <item m="1" x="1685"/>
        <item m="1" x="344"/>
        <item m="1" x="973"/>
        <item m="1" x="1404"/>
        <item m="1" x="1233"/>
        <item m="1" x="1416"/>
        <item m="1" x="1085"/>
        <item m="1" x="697"/>
        <item m="1" x="712"/>
        <item m="1" x="1528"/>
        <item m="1" x="718"/>
        <item m="1" x="970"/>
        <item m="1" x="551"/>
        <item m="1" x="1541"/>
        <item m="1" x="1371"/>
        <item m="1" x="1108"/>
        <item m="1" x="432"/>
        <item m="1" x="781"/>
        <item m="1" x="1585"/>
        <item m="1" x="974"/>
        <item m="1" x="1047"/>
        <item m="1" x="1639"/>
        <item m="1" x="1015"/>
        <item m="1" x="481"/>
        <item m="1" x="413"/>
        <item m="1" x="1705"/>
        <item m="1" x="1040"/>
        <item m="1" x="904"/>
        <item m="1" x="1702"/>
        <item m="1" x="1739"/>
        <item m="1" x="965"/>
        <item m="1" x="539"/>
        <item m="1" x="1601"/>
        <item m="1" x="434"/>
        <item m="1" x="754"/>
        <item m="1" x="249"/>
        <item m="1" x="589"/>
        <item m="1" x="959"/>
        <item m="1" x="756"/>
        <item m="1" x="1387"/>
        <item m="1" x="1788"/>
        <item m="1" x="1661"/>
        <item m="1" x="1666"/>
        <item m="1" x="1431"/>
        <item m="1" x="1030"/>
        <item m="1" x="384"/>
        <item m="1" x="761"/>
        <item m="1" x="1100"/>
        <item m="1" x="928"/>
        <item m="1" x="517"/>
        <item m="1" x="1319"/>
        <item m="1" x="838"/>
        <item m="1" x="1670"/>
        <item m="1" x="343"/>
        <item m="1" x="750"/>
        <item m="1" x="1792"/>
        <item m="1" x="1809"/>
        <item m="1" x="1114"/>
        <item m="1" x="733"/>
        <item m="1" x="1392"/>
        <item m="1" x="284"/>
        <item m="1" x="746"/>
        <item m="1" x="1324"/>
        <item m="1" x="1561"/>
        <item m="1" x="1223"/>
        <item m="1" x="553"/>
        <item m="1" x="1490"/>
        <item m="1" x="396"/>
        <item m="1" x="1227"/>
        <item m="1" x="595"/>
        <item m="1" x="1472"/>
        <item m="1" x="194"/>
        <item m="1" x="583"/>
        <item m="1" x="934"/>
        <item m="1" x="1127"/>
        <item m="1" x="210"/>
        <item m="1" x="1407"/>
        <item m="1" x="508"/>
        <item m="1" x="1308"/>
        <item m="1" x="1422"/>
        <item m="1" x="1199"/>
        <item m="1" x="655"/>
        <item m="1" x="1084"/>
        <item m="1" x="860"/>
        <item m="1" x="175"/>
        <item m="1" x="854"/>
        <item m="1" x="1034"/>
        <item m="1" x="518"/>
        <item m="1" x="285"/>
        <item m="1" x="1125"/>
        <item m="1" x="335"/>
        <item m="1" x="377"/>
        <item m="1" x="1813"/>
        <item m="1" x="967"/>
        <item m="1" x="1391"/>
        <item m="1" x="265"/>
        <item m="1" x="1633"/>
        <item m="1" x="1335"/>
        <item m="1" x="228"/>
        <item m="1" x="480"/>
        <item m="1" x="776"/>
        <item m="1" x="498"/>
        <item m="1" x="532"/>
        <item m="1" x="1249"/>
        <item m="1" x="1413"/>
        <item m="1" x="1799"/>
        <item m="1" x="702"/>
        <item m="1" x="1694"/>
        <item m="1" x="922"/>
        <item m="1" x="590"/>
        <item m="1" x="1116"/>
        <item m="1" x="1396"/>
        <item m="1" x="614"/>
        <item m="1" x="1074"/>
        <item m="1" x="1290"/>
        <item m="1" x="340"/>
        <item m="1" x="1667"/>
        <item m="1" x="1156"/>
        <item m="1" x="627"/>
        <item m="1" x="1574"/>
        <item m="1" x="952"/>
        <item m="1" x="1631"/>
        <item m="1" x="269"/>
        <item m="1" x="1081"/>
        <item m="1" x="1256"/>
        <item m="1" x="1643"/>
        <item m="1" x="427"/>
        <item m="1" x="1700"/>
        <item m="1" x="374"/>
        <item m="1" x="1651"/>
        <item m="1" x="1145"/>
        <item m="1" x="1720"/>
        <item m="1" x="537"/>
        <item m="1" x="1222"/>
        <item m="1" x="1071"/>
        <item m="1" x="421"/>
        <item m="1" x="487"/>
        <item m="1" x="1680"/>
        <item m="1" x="1753"/>
        <item m="1" x="1091"/>
        <item m="1" x="825"/>
        <item m="1" x="484"/>
        <item m="1" x="1750"/>
        <item m="1" x="1144"/>
        <item m="1" x="189"/>
        <item m="1" x="804"/>
        <item m="1" x="453"/>
        <item m="1" x="1399"/>
        <item m="1" x="874"/>
        <item m="1" x="902"/>
        <item m="1" x="955"/>
        <item m="1" x="1718"/>
        <item m="1" x="1325"/>
        <item m="1" x="519"/>
        <item m="1" x="465"/>
        <item m="1" x="540"/>
        <item m="1" x="1320"/>
        <item m="1" x="318"/>
        <item m="1" x="1086"/>
        <item m="1" x="1706"/>
        <item m="1" x="1532"/>
        <item m="1" x="1797"/>
        <item m="1" x="399"/>
        <item m="1" x="444"/>
        <item m="1" x="672"/>
        <item m="1" x="618"/>
        <item m="1" x="1149"/>
        <item m="1" x="1157"/>
        <item m="1" x="414"/>
        <item m="1" x="155"/>
        <item m="1" x="1067"/>
        <item m="1" x="1530"/>
        <item m="1" x="1173"/>
        <item m="1" x="150"/>
        <item m="1" x="1321"/>
        <item m="1" x="1322"/>
        <item m="1" x="502"/>
        <item m="1" x="354"/>
        <item m="1" x="266"/>
        <item m="1" x="945"/>
        <item m="1" x="542"/>
        <item m="1" x="1348"/>
        <item m="1" x="1732"/>
        <item m="1" x="1486"/>
        <item m="1" x="931"/>
        <item m="1" x="1562"/>
        <item m="1" x="171"/>
        <item m="1" x="180"/>
        <item m="1" x="402"/>
        <item m="1" x="693"/>
        <item m="1" x="1115"/>
        <item m="1" x="382"/>
        <item m="1" x="1779"/>
        <item m="1" x="953"/>
        <item m="1" x="283"/>
        <item m="1" x="1230"/>
        <item m="1" x="1018"/>
        <item m="1" x="1611"/>
        <item m="1" x="1021"/>
        <item m="1" x="257"/>
        <item m="1" x="476"/>
        <item m="1" x="820"/>
        <item m="1" x="677"/>
        <item m="1" x="409"/>
        <item m="1" x="662"/>
        <item m="1" x="543"/>
        <item m="1" x="1277"/>
        <item m="1" x="610"/>
        <item m="1" x="1619"/>
        <item m="1" x="916"/>
        <item m="1" x="1273"/>
        <item m="1" x="531"/>
        <item m="1" x="177"/>
        <item m="1" x="1412"/>
        <item m="1" x="509"/>
        <item m="1" x="1453"/>
        <item m="1" x="332"/>
        <item m="1" x="1408"/>
        <item m="1" x="1263"/>
        <item m="1" x="1798"/>
        <item m="1" x="556"/>
        <item m="1" x="306"/>
        <item m="1" x="1684"/>
        <item m="1" x="493"/>
        <item m="1" x="1781"/>
        <item m="1" x="1013"/>
        <item m="1" x="735"/>
        <item m="1" x="651"/>
        <item m="1" x="664"/>
        <item m="1" x="1165"/>
        <item m="1" x="195"/>
        <item m="1" x="1257"/>
        <item m="1" x="1381"/>
        <item m="1" x="1238"/>
        <item m="1" x="1010"/>
        <item m="1" x="1228"/>
        <item m="1" x="736"/>
        <item m="1" x="1783"/>
        <item m="1" x="780"/>
        <item m="1" x="1771"/>
        <item m="1" x="1496"/>
        <item m="1" x="1818"/>
        <item m="1" x="212"/>
        <item m="1" x="1101"/>
        <item m="1" x="339"/>
        <item m="1" x="334"/>
        <item m="1" x="1515"/>
        <item m="1" x="1296"/>
        <item m="1" x="348"/>
        <item m="1" x="1457"/>
        <item m="1" x="982"/>
        <item m="1" x="263"/>
        <item m="1" x="722"/>
        <item m="1" x="715"/>
        <item m="1" x="1380"/>
        <item m="1" x="1022"/>
        <item m="1" x="408"/>
        <item m="1" x="1278"/>
        <item m="1" x="987"/>
        <item m="1" x="926"/>
        <item m="1" x="1698"/>
        <item m="1" x="1224"/>
        <item m="1" x="862"/>
        <item m="1" x="1502"/>
        <item m="1" x="784"/>
        <item m="1" x="286"/>
        <item m="1" x="608"/>
        <item m="1" x="418"/>
        <item m="1" x="1745"/>
        <item m="1" x="789"/>
        <item m="1" x="1020"/>
        <item m="1" x="1763"/>
        <item m="1" x="373"/>
        <item m="1" x="193"/>
        <item m="1" x="1417"/>
        <item m="1" x="1361"/>
        <item m="1" x="868"/>
        <item m="1" x="1248"/>
        <item m="1" x="1568"/>
        <item m="1" x="441"/>
        <item m="1" x="1708"/>
        <item m="1" x="412"/>
        <item m="1" x="1710"/>
        <item m="1" x="1060"/>
        <item m="1" x="1672"/>
        <item m="1" x="871"/>
        <item m="1" x="1458"/>
        <item m="1" x="262"/>
        <item m="1" x="397"/>
        <item m="1" x="670"/>
        <item m="1" x="648"/>
        <item m="1" x="156"/>
        <item m="1" x="311"/>
        <item m="1" x="645"/>
        <item m="1" x="1467"/>
        <item m="1" x="1621"/>
        <item m="1" x="1398"/>
        <item m="1" x="1302"/>
        <item m="1" x="913"/>
        <item m="1" x="971"/>
        <item m="1" x="1563"/>
        <item m="1" x="1243"/>
        <item m="1" x="204"/>
        <item m="1" x="899"/>
        <item m="1" x="1016"/>
        <item m="1" x="1426"/>
        <item m="1" x="990"/>
        <item m="1" x="184"/>
        <item m="1" x="1583"/>
        <item m="1" x="154"/>
        <item m="1" x="1741"/>
        <item m="1" x="250"/>
        <item m="1" x="851"/>
        <item m="1" x="1326"/>
        <item m="1" x="469"/>
        <item m="1" x="466"/>
        <item m="1" x="511"/>
        <item m="1" x="1122"/>
        <item m="1" x="1205"/>
        <item m="1" x="1377"/>
        <item m="1" x="333"/>
        <item m="1" x="1653"/>
        <item m="1" x="1514"/>
        <item m="1" x="1035"/>
        <item m="1" x="671"/>
        <item m="1" x="1264"/>
        <item m="1" x="626"/>
        <item m="1" x="1663"/>
        <item m="1" x="707"/>
        <item m="1" x="362"/>
        <item m="1" x="1616"/>
        <item m="1" x="665"/>
        <item m="1" x="512"/>
        <item m="1" x="454"/>
        <item m="1" x="527"/>
        <item m="1" x="1147"/>
        <item m="1" x="375"/>
        <item m="1" x="1491"/>
        <item m="1" x="1544"/>
        <item m="1" x="410"/>
        <item m="1" x="1076"/>
        <item m="1" x="451"/>
        <item m="1" x="925"/>
        <item m="1" x="957"/>
        <item m="1" x="710"/>
        <item m="1" x="1080"/>
        <item m="1" x="1057"/>
        <item m="1" x="1614"/>
        <item m="1" x="1696"/>
        <item m="1" x="359"/>
        <item m="1" x="1555"/>
        <item m="1" x="1709"/>
        <item m="1" x="863"/>
        <item m="1" x="510"/>
        <item m="1" x="1053"/>
        <item m="1" x="841"/>
        <item m="1" x="993"/>
        <item m="1" x="264"/>
        <item m="1" x="405"/>
        <item m="1" x="1379"/>
        <item m="1" x="1652"/>
        <item m="1" x="164"/>
        <item m="1" x="939"/>
        <item m="1" x="455"/>
        <item m="1" x="1027"/>
        <item m="1" x="1768"/>
        <item m="1" x="274"/>
        <item m="1" x="1459"/>
        <item m="1" x="1550"/>
        <item m="1" x="649"/>
        <item m="1" x="1019"/>
        <item m="1" x="376"/>
        <item m="1" x="300"/>
        <item m="1" x="364"/>
        <item m="1" x="1759"/>
        <item m="1" x="1239"/>
        <item m="1" x="1316"/>
        <item m="1" x="1664"/>
        <item m="1" x="1735"/>
        <item m="1" x="592"/>
        <item m="1" x="930"/>
        <item m="1" x="644"/>
        <item m="1" x="557"/>
        <item m="1" x="492"/>
        <item m="1" x="834"/>
        <item m="1" x="222"/>
        <item m="1" x="995"/>
        <item m="1" x="900"/>
        <item m="1" x="1200"/>
        <item m="1" x="1504"/>
        <item m="1" x="1598"/>
        <item m="1" x="341"/>
        <item m="1" x="692"/>
        <item m="1" x="1508"/>
        <item m="1" x="206"/>
        <item m="1" x="969"/>
        <item m="1" x="196"/>
        <item m="1" x="1148"/>
        <item m="1" x="1066"/>
        <item m="1" x="207"/>
        <item m="1" x="1244"/>
        <item m="1" x="1740"/>
        <item m="1" x="698"/>
        <item m="1" x="1087"/>
        <item m="1" x="1218"/>
        <item m="1" x="1058"/>
        <item m="1" x="538"/>
        <item m="1" x="586"/>
        <item m="1" x="1547"/>
        <item m="1" x="522"/>
        <item m="1" x="275"/>
        <item m="1" x="1011"/>
        <item m="1" x="1673"/>
        <item m="1" x="743"/>
        <item m="1" x="666"/>
        <item m="1" x="607"/>
        <item m="1" x="1119"/>
        <item m="1" x="1338"/>
        <item m="1" x="486"/>
        <item m="1" x="694"/>
        <item m="1" x="737"/>
        <item m="1" x="1711"/>
        <item m="1" x="894"/>
        <item m="1" x="442"/>
        <item m="1" x="422"/>
        <item m="1" x="975"/>
        <item m="1" x="1270"/>
        <item m="1" x="1695"/>
        <item m="1" x="315"/>
        <item m="1" x="456"/>
        <item m="1" x="1610"/>
        <item m="1" x="652"/>
        <item m="1" x="1531"/>
        <item m="1" x="470"/>
        <item m="1" x="157"/>
        <item m="1" x="708"/>
        <item m="1" x="696"/>
        <item m="1" x="896"/>
        <item m="1" x="703"/>
        <item m="1" x="183"/>
        <item m="1" x="365"/>
        <item m="1" x="1498"/>
        <item m="1" x="497"/>
        <item m="1" x="392"/>
        <item m="1" x="688"/>
        <item m="1" x="689"/>
        <item m="1" x="516"/>
        <item m="1" x="919"/>
        <item m="1" x="1150"/>
        <item m="1" x="1819"/>
        <item m="1" x="759"/>
        <item m="1" x="415"/>
        <item m="1" x="910"/>
        <item m="1" x="368"/>
        <item m="1" x="1039"/>
        <item m="1" x="276"/>
        <item m="1" x="997"/>
        <item m="1" x="1232"/>
        <item m="1" x="892"/>
        <item m="1" x="1341"/>
        <item m="1" x="251"/>
        <item m="1" x="946"/>
        <item m="1" x="1430"/>
        <item m="1" x="423"/>
        <item m="1" x="366"/>
        <item m="1" x="1803"/>
        <item m="1" x="1510"/>
        <item m="1" x="313"/>
        <item m="1" x="744"/>
        <item m="1" x="1051"/>
        <item m="1" x="168"/>
        <item m="1" x="1111"/>
        <item m="1" x="1592"/>
        <item m="1" x="1539"/>
        <item m="1" x="938"/>
        <item m="1" x="602"/>
        <item m="1" x="1441"/>
        <item m="1" x="764"/>
        <item m="1" x="947"/>
        <item m="1" x="226"/>
        <item m="1" x="1112"/>
        <item m="1" x="223"/>
        <item m="1" x="483"/>
        <item m="1" x="1517"/>
        <item m="1" x="751"/>
        <item m="1" x="1640"/>
        <item m="1" x="1501"/>
        <item m="1" x="837"/>
        <item m="1" x="1729"/>
        <item m="1" x="621"/>
        <item m="1" x="898"/>
        <item m="1" x="1330"/>
        <item m="1" x="1577"/>
        <item m="1" x="950"/>
        <item m="1" x="1414"/>
        <item m="1" x="724"/>
        <item m="1" x="411"/>
        <item m="1" x="563"/>
        <item m="1" x="224"/>
        <item m="1" x="1365"/>
        <item m="1" x="173"/>
        <item m="1" x="1805"/>
        <item m="1" x="1231"/>
        <item m="1" x="779"/>
        <item m="1" x="1254"/>
        <item m="1" x="1725"/>
        <item m="1" x="1701"/>
        <item m="1" x="1483"/>
        <item m="1" x="258"/>
        <item m="1" x="675"/>
        <item m="1" x="229"/>
        <item m="1" x="895"/>
        <item m="1" x="937"/>
        <item m="1" x="545"/>
        <item m="1" x="479"/>
        <item m="1" x="732"/>
        <item m="1" x="215"/>
        <item m="1" x="983"/>
        <item m="1" x="1462"/>
        <item m="1" x="1366"/>
        <item m="1" x="768"/>
        <item m="1" x="1240"/>
        <item m="1" x="437"/>
        <item m="1" x="885"/>
        <item m="1" x="186"/>
        <item m="1" x="843"/>
        <item m="1" x="790"/>
        <item m="1" x="998"/>
        <item m="1" x="1367"/>
        <item m="1" x="1606"/>
        <item m="1" x="572"/>
        <item m="1" x="850"/>
        <item m="1" x="485"/>
        <item m="1" x="611"/>
        <item m="1" x="905"/>
        <item m="1" x="1098"/>
        <item m="1" x="755"/>
        <item m="1" x="1617"/>
        <item m="1" x="1607"/>
        <item m="1" x="682"/>
        <item m="1" x="801"/>
        <item m="1" x="181"/>
        <item m="1" x="960"/>
        <item m="1" x="571"/>
        <item m="1" x="1262"/>
        <item m="1" x="861"/>
        <item m="1" x="390"/>
        <item m="1" x="270"/>
        <item m="1" x="1469"/>
        <item m="1" x="349"/>
        <item m="1" x="769"/>
        <item m="1" x="1535"/>
        <item m="1" x="1312"/>
        <item m="1" x="584"/>
        <item m="1" x="328"/>
        <item m="1" x="805"/>
        <item m="1" x="1133"/>
        <item m="1" x="1141"/>
        <item m="1" x="875"/>
        <item m="1" x="1678"/>
        <item m="1" x="646"/>
        <item m="1" x="835"/>
        <item m="1" x="766"/>
        <item m="1" x="991"/>
        <item m="1" x="1251"/>
        <item m="1" x="721"/>
        <item m="1" x="1728"/>
        <item m="1" x="1397"/>
        <item m="1" x="561"/>
        <item m="1" x="211"/>
        <item m="1" x="570"/>
        <item m="1" x="1252"/>
        <item m="1" x="742"/>
        <item m="1" x="823"/>
        <item m="1" x="547"/>
        <item m="1" x="1303"/>
        <item m="1" x="1162"/>
        <item m="1" x="883"/>
        <item m="1" x="747"/>
        <item m="1" x="1388"/>
        <item m="1" x="1131"/>
        <item m="1" x="1001"/>
        <item m="1" x="1733"/>
        <item m="1" x="1166"/>
        <item m="1" x="810"/>
        <item m="1" x="1421"/>
        <item m="1" x="935"/>
        <item m="1" x="1757"/>
        <item m="1" x="1004"/>
        <item m="1" x="1354"/>
        <item m="1" x="1800"/>
        <item m="1" x="631"/>
        <item m="1" x="1475"/>
        <item m="1" x="267"/>
        <item m="1" x="436"/>
        <item m="1" x="1629"/>
        <item m="1" x="890"/>
        <item m="1" x="1786"/>
        <item m="1" x="1079"/>
        <item x="147"/>
        <item m="1" x="1714"/>
        <item m="1" x="1627"/>
        <item m="1" x="580"/>
        <item m="1" x="827"/>
        <item m="1" x="857"/>
        <item m="1" x="1463"/>
        <item m="1" x="277"/>
        <item m="1" x="475"/>
        <item m="1" x="1731"/>
        <item m="1" x="1658"/>
        <item m="1" x="1823"/>
        <item m="1" x="753"/>
        <item m="1" x="1730"/>
        <item m="1" x="163"/>
        <item m="1" x="1113"/>
        <item m="1" x="407"/>
        <item m="1" x="687"/>
        <item m="1" x="1659"/>
        <item m="1" x="1126"/>
        <item m="1" x="521"/>
        <item m="1" x="920"/>
        <item m="1" x="1828"/>
        <item m="1" x="363"/>
        <item m="1" x="1455"/>
        <item m="1" x="948"/>
        <item m="1" x="352"/>
        <item m="1" x="1333"/>
        <item m="1" x="1675"/>
        <item m="1" x="1215"/>
        <item m="1" x="739"/>
        <item m="1" x="927"/>
        <item m="1" x="1721"/>
        <item m="1" x="1566"/>
        <item m="1" x="1644"/>
        <item m="1" x="438"/>
        <item m="1" x="1542"/>
        <item m="1" x="699"/>
        <item m="1" x="1727"/>
        <item m="1" x="1073"/>
        <item m="1" x="1059"/>
        <item m="1" x="1647"/>
        <item m="1" x="1825"/>
        <item m="1" x="350"/>
        <item m="1" x="1167"/>
        <item m="1" x="1317"/>
        <item m="1" x="865"/>
        <item m="1" x="1736"/>
        <item m="1" x="828"/>
        <item m="1" x="1107"/>
        <item m="1" x="606"/>
        <item m="1" x="988"/>
        <item m="1" x="429"/>
        <item m="1" x="1707"/>
        <item m="1" x="1425"/>
        <item m="1" x="552"/>
        <item m="1" x="478"/>
        <item m="1" x="1283"/>
        <item m="1" x="713"/>
        <item m="1" x="798"/>
        <item m="1" x="219"/>
        <item m="1" x="514"/>
        <item m="1" x="1121"/>
        <item m="1" x="566"/>
        <item m="1" x="452"/>
        <item m="1" x="727"/>
        <item m="1" x="1402"/>
        <item m="1" x="976"/>
        <item m="1" x="1118"/>
        <item m="1" x="1309"/>
        <item m="1" x="1362"/>
        <item m="1" x="378"/>
        <item m="1" x="684"/>
        <item m="1" x="1749"/>
        <item m="1" x="404"/>
        <item m="1" x="1220"/>
        <item m="1" x="1476"/>
        <item m="1" x="1188"/>
        <item m="1" x="1389"/>
        <item m="1" x="291"/>
        <item m="1" x="549"/>
        <item m="1" x="1336"/>
        <item m="1" x="658"/>
        <item m="1" x="1481"/>
        <item m="1" x="386"/>
        <item m="1" x="847"/>
        <item m="1" x="1540"/>
        <item m="1" x="524"/>
        <item m="1" x="597"/>
        <item m="1" x="757"/>
        <item m="1" x="1295"/>
        <item m="1" x="1526"/>
        <item m="1" x="203"/>
        <item m="1" x="1171"/>
        <item m="1" x="1536"/>
        <item m="1" x="1537"/>
        <item m="1" x="1301"/>
        <item m="1" x="1403"/>
        <item m="1" x="1008"/>
        <item m="1" x="1221"/>
        <item m="1" x="1551"/>
        <item m="1" x="504"/>
        <item m="1" x="1435"/>
        <item m="1" x="1747"/>
        <item m="1" x="785"/>
        <item m="1" x="182"/>
        <item m="1" x="302"/>
        <item m="1" x="1815"/>
        <item m="1" x="856"/>
        <item m="1" x="1143"/>
        <item m="1" x="1449"/>
        <item m="1" x="1136"/>
        <item m="1" x="1755"/>
        <item m="1" x="1033"/>
        <item m="1" x="1352"/>
        <item m="1" x="403"/>
        <item m="1" x="1677"/>
        <item m="1" x="1229"/>
        <item m="1" x="1427"/>
        <item m="1" x="792"/>
        <item m="1" x="1176"/>
        <item m="1" x="1177"/>
        <item m="1" x="308"/>
        <item m="1" x="253"/>
        <item m="1" x="1304"/>
        <item m="1" x="979"/>
        <item m="1" x="1681"/>
        <item m="1" x="634"/>
        <item m="1" x="812"/>
        <item m="1" x="690"/>
        <item m="1" x="813"/>
        <item m="1" x="1306"/>
        <item m="1" x="351"/>
        <item m="1" x="716"/>
        <item m="1" x="1521"/>
        <item m="1" x="1522"/>
        <item m="1" x="323"/>
        <item m="1" x="839"/>
        <item m="1" x="1045"/>
        <item m="1" x="1383"/>
        <item m="1" x="1339"/>
        <item m="1" x="416"/>
        <item m="1" x="1206"/>
        <item m="1" x="1120"/>
        <item m="1" x="811"/>
        <item m="1" x="903"/>
        <item m="1" x="774"/>
        <item m="1" x="775"/>
        <item m="1" x="1808"/>
        <item m="1" x="398"/>
        <item m="1" x="221"/>
        <item m="1" x="803"/>
        <item m="1" x="1284"/>
        <item m="1" x="1063"/>
        <item m="1" x="1816"/>
        <item m="1" x="1123"/>
        <item m="1" x="984"/>
        <item m="1" x="806"/>
        <item m="1" x="641"/>
        <item m="1" x="1382"/>
        <item m="1" x="674"/>
        <item m="1" x="346"/>
        <item m="1" x="367"/>
        <item m="1" x="1641"/>
        <item m="1" x="1305"/>
        <item m="1" x="963"/>
        <item m="1" x="809"/>
        <item m="1" x="680"/>
        <item m="1" x="1683"/>
        <item m="1" x="876"/>
        <item m="1" x="298"/>
        <item m="1" x="301"/>
        <item m="1" x="1169"/>
        <item m="1" x="1212"/>
        <item m="1" x="1137"/>
        <item m="1" x="1682"/>
        <item m="1" x="730"/>
        <item m="1" x="978"/>
        <item m="1" x="1075"/>
        <item m="1" x="353"/>
        <item m="1" x="576"/>
        <item m="1" x="1505"/>
        <item m="1" x="912"/>
        <item m="1" x="1202"/>
        <item m="1" x="1492"/>
        <item m="1" x="170"/>
        <item m="1" x="788"/>
        <item m="1" x="630"/>
        <item m="1" x="490"/>
        <item m="1" x="234"/>
        <item m="1" x="192"/>
        <item m="1" x="463"/>
        <item m="1" x="1250"/>
        <item m="1" x="236"/>
        <item m="1" x="1738"/>
        <item m="1" x="1503"/>
        <item m="1" x="808"/>
        <item m="1" x="1347"/>
        <item m="1" x="650"/>
        <item m="1" x="428"/>
        <item m="1" x="235"/>
        <item m="1" x="1315"/>
        <item m="1" x="915"/>
        <item m="1" x="1410"/>
        <item m="1" x="1374"/>
        <item m="1" x="603"/>
        <item m="1" x="717"/>
        <item m="1" x="609"/>
        <item m="1" x="292"/>
        <item m="1" x="1376"/>
        <item m="1" x="1050"/>
        <item m="1" x="1132"/>
        <item m="1" x="523"/>
        <item m="1" x="787"/>
        <item m="1" x="1000"/>
        <item m="1" x="1210"/>
        <item m="1" x="1650"/>
        <item m="1" x="1737"/>
        <item m="1" x="1187"/>
        <item m="1" x="231"/>
        <item m="1" x="1534"/>
        <item m="1" x="1287"/>
        <item m="1" x="1533"/>
        <item m="1" x="1575"/>
        <item m="1" x="832"/>
        <item m="1" x="1003"/>
        <item m="1" x="704"/>
        <item m="1" x="683"/>
        <item m="1" x="1369"/>
        <item m="1" x="1025"/>
        <item m="1" x="564"/>
        <item m="1" x="491"/>
        <item m="1" x="1432"/>
        <item m="1" x="1182"/>
        <item m="1" x="763"/>
        <item m="1" x="1461"/>
        <item m="1" x="260"/>
        <item m="1" x="1713"/>
        <item m="1" x="1479"/>
        <item m="1" x="1385"/>
        <item m="1" x="1489"/>
        <item m="1" x="635"/>
        <item m="1" x="430"/>
        <item m="1" x="1153"/>
        <item m="1" x="593"/>
        <item m="1" x="1712"/>
        <item m="1" x="1488"/>
        <item m="1" x="325"/>
        <item m="1" x="1236"/>
        <item m="1" x="1450"/>
        <item m="1" x="1451"/>
        <item m="1" x="299"/>
        <item m="1" x="802"/>
        <item m="1" x="1520"/>
        <item m="1" x="846"/>
        <item m="1" x="1246"/>
        <item m="1" x="1699"/>
        <item m="1" x="360"/>
        <item m="1" x="1689"/>
        <item m="1" x="1195"/>
        <item m="1" x="1782"/>
        <item m="1" x="1373"/>
        <item m="1" x="1742"/>
        <item m="1" x="941"/>
        <item m="1" x="1523"/>
        <item m="1" x="830"/>
        <item m="1" x="1796"/>
        <item m="1" x="307"/>
        <item m="1" x="472"/>
        <item m="1" x="242"/>
        <item m="1" x="1285"/>
        <item m="1" x="1433"/>
        <item m="1" x="503"/>
        <item m="1" x="1234"/>
        <item m="1" x="1642"/>
        <item m="1" x="1358"/>
        <item m="1" x="638"/>
        <item m="1" x="1337"/>
        <item m="1" x="1817"/>
        <item m="1" x="1608"/>
        <item m="1" x="880"/>
        <item m="1" x="1468"/>
        <item m="1" x="623"/>
        <item m="1" x="1269"/>
        <item m="1" x="1255"/>
        <item m="1" x="1211"/>
        <item m="1" x="1564"/>
        <item m="1" x="1241"/>
        <item m="1" x="281"/>
        <item m="1" x="581"/>
        <item m="1" x="1415"/>
        <item m="1" x="1460"/>
        <item m="1" x="464"/>
        <item m="1" x="1549"/>
        <item m="1" x="1061"/>
        <item m="1" x="1447"/>
        <item m="1" x="1023"/>
        <item m="1" x="933"/>
        <item m="1" x="1274"/>
        <item m="1" x="1062"/>
        <item m="1" x="1183"/>
        <item m="1" x="1471"/>
        <item m="1" x="814"/>
        <item m="1" x="738"/>
        <item m="1" x="1456"/>
        <item m="1" x="944"/>
        <item m="1" x="1180"/>
        <item m="1" x="1099"/>
        <item m="1" x="1548"/>
        <item m="1" x="417"/>
        <item m="1" x="1258"/>
        <item m="1" x="994"/>
        <item m="1" x="1386"/>
        <item m="1" x="488"/>
        <item m="1" x="1318"/>
        <item m="1" x="1603"/>
        <item m="1" x="1048"/>
        <item m="1" x="1493"/>
        <item m="1" x="1332"/>
        <item m="1" x="1545"/>
        <item m="1" x="796"/>
        <item m="1" x="731"/>
        <item m="1" x="569"/>
        <item m="1" x="1017"/>
        <item m="1" x="908"/>
        <item m="1" x="1594"/>
        <item m="1" x="1216"/>
        <item m="1" x="700"/>
        <item m="1" x="1618"/>
        <item m="1" x="1605"/>
        <item m="1" x="1294"/>
        <item m="1" x="271"/>
        <item m="1" x="795"/>
        <item m="1" x="1470"/>
        <item m="1" x="615"/>
        <item m="1" x="357"/>
        <item m="1" x="1345"/>
        <item m="1" x="882"/>
        <item m="1" x="833"/>
        <item m="1" x="867"/>
        <item m="1" x="1175"/>
        <item m="1" x="1038"/>
        <item m="1" x="1734"/>
        <item m="1" x="1170"/>
        <item m="1" x="541"/>
        <item m="1" x="1584"/>
        <item m="1" x="1565"/>
        <item m="1" x="1368"/>
        <item m="1" x="162"/>
        <item m="1" x="591"/>
        <item m="1" x="887"/>
        <item m="1" x="1095"/>
        <item m="1" x="1760"/>
        <item m="1" x="1299"/>
        <item m="1" x="1102"/>
        <item m="1" x="259"/>
        <item m="1" x="859"/>
        <item m="1" x="443"/>
        <item m="1" x="356"/>
        <item m="1" x="600"/>
        <item m="1" x="1507"/>
        <item m="1" x="681"/>
        <item m="1" x="387"/>
        <item m="1" x="656"/>
        <item m="1" x="636"/>
        <item m="1" x="642"/>
        <item m="1" x="624"/>
        <item m="1" x="1291"/>
        <item m="1" x="1499"/>
        <item m="1" x="972"/>
        <item m="1" x="1082"/>
        <item m="1" x="1293"/>
        <item m="1" x="1500"/>
        <item m="1" x="783"/>
        <item m="1" x="1506"/>
        <item m="1" x="1097"/>
        <item m="1" x="312"/>
        <item m="1" x="786"/>
        <item m="1" x="829"/>
        <item m="1" x="1635"/>
        <item m="1" x="1363"/>
        <item m="1" x="1190"/>
        <item m="1" x="705"/>
        <item m="1" x="1359"/>
        <item m="1" x="1573"/>
        <item m="1" x="1793"/>
        <item m="1" x="174"/>
        <item m="1" x="1482"/>
        <item m="1" x="1109"/>
        <item m="1" x="550"/>
        <item m="1" x="1559"/>
        <item m="1" x="1334"/>
        <item m="1" x="852"/>
        <item m="1" x="1676"/>
        <item m="1" x="477"/>
        <item m="1" x="1393"/>
        <item m="1" x="1775"/>
        <item m="1" x="448"/>
        <item m="1" x="940"/>
        <item m="1" x="425"/>
        <item m="1" x="1164"/>
        <item m="1" x="619"/>
        <item m="1" x="1260"/>
        <item m="1" x="1390"/>
        <item m="1" x="848"/>
        <item m="1" x="659"/>
        <item m="1" x="985"/>
        <item m="1" x="1822"/>
        <item m="1" x="897"/>
        <item m="1" x="1632"/>
        <item m="1" x="1604"/>
        <item m="1" x="1208"/>
        <item m="1" x="1351"/>
        <item m="1" x="725"/>
        <item m="1" x="293"/>
        <item m="1" x="467"/>
        <item m="1" x="1271"/>
        <item m="1" x="1724"/>
        <item m="1" x="1790"/>
        <item m="1" x="629"/>
        <item m="1" x="741"/>
        <item m="1" x="889"/>
        <item m="1" x="1524"/>
        <item m="1" x="1780"/>
        <item m="1" x="1072"/>
        <item m="1" x="1691"/>
        <item m="1" x="1690"/>
        <item m="1" x="342"/>
        <item m="1" x="471"/>
        <item m="1" x="1761"/>
        <item m="1" x="254"/>
        <item m="1" x="1193"/>
        <item m="1" x="1046"/>
        <item m="1" x="826"/>
        <item m="1" x="794"/>
        <item m="1" x="1454"/>
        <item m="1" x="961"/>
        <item m="1" x="237"/>
        <item m="1" x="528"/>
        <item m="1" x="232"/>
        <item m="1" x="956"/>
        <item m="1" x="447"/>
        <item m="1" x="151"/>
        <item m="1" x="745"/>
        <item m="1" x="596"/>
        <item m="1" x="818"/>
        <item m="1" x="1288"/>
        <item m="1" x="1342"/>
        <item m="1" x="554"/>
        <item m="1" x="981"/>
        <item m="1" x="858"/>
        <item m="1" x="914"/>
        <item m="1" x="909"/>
        <item m="1" x="289"/>
        <item m="1" x="855"/>
        <item m="1" x="640"/>
        <item m="1" x="1292"/>
        <item m="1" x="1662"/>
        <item m="1" x="290"/>
        <item m="1" x="1748"/>
        <item m="1" x="1189"/>
        <item m="1" x="1329"/>
        <item m="1" x="752"/>
        <item m="1" x="1009"/>
        <item m="1" x="964"/>
        <item m="1" x="1723"/>
        <item m="1" x="1155"/>
        <item m="1" x="1596"/>
        <item m="1" x="287"/>
        <item x="15"/>
        <item m="1" x="1093"/>
        <item m="1" x="1138"/>
        <item x="49"/>
        <item m="1" x="749"/>
        <item x="0"/>
        <item x="32"/>
        <item x="31"/>
        <item x="3"/>
        <item x="4"/>
        <item x="5"/>
        <item x="6"/>
        <item x="2"/>
        <item x="17"/>
        <item x="12"/>
        <item x="10"/>
        <item m="1" x="1599"/>
        <item x="1"/>
        <item x="13"/>
        <item x="14"/>
        <item x="56"/>
        <item x="20"/>
        <item x="21"/>
        <item x="22"/>
        <item x="23"/>
        <item m="1" x="1674"/>
        <item x="24"/>
        <item x="8"/>
        <item x="26"/>
        <item x="27"/>
        <item x="28"/>
        <item x="29"/>
        <item x="47"/>
        <item m="1" x="336"/>
        <item x="33"/>
        <item x="48"/>
        <item m="1" x="866"/>
        <item m="1" x="1105"/>
        <item x="9"/>
        <item x="35"/>
        <item x="36"/>
        <item x="37"/>
        <item m="1" x="294"/>
        <item x="38"/>
        <item x="11"/>
        <item x="16"/>
        <item m="1" x="929"/>
        <item x="40"/>
        <item x="39"/>
        <item x="66"/>
        <item x="41"/>
        <item m="1" x="1626"/>
        <item x="42"/>
        <item x="44"/>
        <item m="1" x="845"/>
        <item x="50"/>
        <item x="25"/>
        <item x="34"/>
        <item m="1" x="1473"/>
        <item x="7"/>
        <item x="51"/>
        <item x="30"/>
        <item x="80"/>
        <item x="52"/>
        <item m="1" x="1384"/>
        <item x="53"/>
        <item x="54"/>
        <item x="55"/>
        <item x="62"/>
        <item x="83"/>
        <item m="1" x="598"/>
        <item x="58"/>
        <item x="84"/>
        <item x="60"/>
        <item m="1" x="886"/>
        <item x="43"/>
        <item x="61"/>
        <item x="64"/>
        <item m="1" x="394"/>
        <item x="74"/>
        <item m="1" x="1645"/>
        <item x="77"/>
        <item m="1" x="473"/>
        <item x="59"/>
        <item x="67"/>
        <item m="1" x="383"/>
        <item x="69"/>
        <item m="1" x="501"/>
        <item m="1" x="714"/>
        <item x="70"/>
        <item x="71"/>
        <item m="1" x="1484"/>
        <item x="73"/>
        <item x="57"/>
        <item m="1" x="230"/>
        <item m="1" x="326"/>
        <item x="45"/>
        <item x="72"/>
        <item x="18"/>
        <item x="76"/>
        <item x="19"/>
        <item x="63"/>
        <item x="75"/>
        <item x="46"/>
        <item x="81"/>
        <item m="1" x="243"/>
        <item x="79"/>
        <item x="78"/>
        <item m="1" x="1495"/>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 x="125"/>
        <item x="126"/>
        <item x="127"/>
        <item x="128"/>
        <item x="129"/>
        <item x="130"/>
        <item x="131"/>
        <item x="120"/>
        <item x="132"/>
        <item x="133"/>
        <item x="134"/>
        <item x="135"/>
        <item x="136"/>
        <item x="137"/>
        <item x="138"/>
        <item x="139"/>
        <item x="140"/>
        <item x="141"/>
        <item x="142"/>
        <item x="143"/>
        <item x="144"/>
        <item x="145"/>
        <item x="146"/>
      </items>
    </pivotField>
    <pivotField compact="0" outline="0" showAll="0"/>
    <pivotField axis="axisRow" compact="0" outline="0" showAll="0" sortType="ascending" defaultSubtotal="0">
      <items count="103">
        <item x="0"/>
        <item m="1" x="92"/>
        <item m="1" x="43"/>
        <item m="1" x="3"/>
        <item m="1" x="62"/>
        <item m="1" x="42"/>
        <item m="1" x="24"/>
        <item m="1" x="2"/>
        <item m="1" x="82"/>
        <item m="1" x="23"/>
        <item m="1" x="61"/>
        <item m="1" x="102"/>
        <item m="1" x="41"/>
        <item m="1" x="81"/>
        <item m="1" x="22"/>
        <item m="1" x="60"/>
        <item m="1" x="101"/>
        <item m="1" x="71"/>
        <item m="1" x="40"/>
        <item m="1" x="12"/>
        <item m="1" x="80"/>
        <item m="1" x="51"/>
        <item m="1" x="21"/>
        <item m="1" x="91"/>
        <item m="1" x="59"/>
        <item m="1" x="32"/>
        <item m="1" x="100"/>
        <item m="1" x="70"/>
        <item m="1" x="39"/>
        <item m="1" x="11"/>
        <item m="1" x="79"/>
        <item m="1" x="50"/>
        <item m="1" x="20"/>
        <item m="1" x="7"/>
        <item m="1" x="90"/>
        <item m="1" x="75"/>
        <item m="1" x="58"/>
        <item m="1" x="47"/>
        <item m="1" x="31"/>
        <item m="1" x="16"/>
        <item m="1" x="99"/>
        <item m="1" x="86"/>
        <item m="1" x="69"/>
        <item m="1" x="54"/>
        <item m="1" x="38"/>
        <item m="1" x="27"/>
        <item m="1" x="10"/>
        <item m="1" x="95"/>
        <item m="1" x="78"/>
        <item m="1" x="65"/>
        <item m="1" x="49"/>
        <item m="1" x="35"/>
        <item m="1" x="19"/>
        <item m="1" x="6"/>
        <item m="1" x="89"/>
        <item m="1" x="74"/>
        <item m="1" x="57"/>
        <item m="1" x="46"/>
        <item m="1" x="30"/>
        <item m="1" x="15"/>
        <item m="1" x="98"/>
        <item m="1" x="85"/>
        <item m="1" x="68"/>
        <item m="1" x="53"/>
        <item m="1" x="37"/>
        <item m="1" x="33"/>
        <item m="1" x="26"/>
        <item m="1" x="17"/>
        <item m="1" x="9"/>
        <item m="1" x="4"/>
        <item m="1" x="94"/>
        <item m="1" x="87"/>
        <item m="1" x="77"/>
        <item m="1" x="72"/>
        <item m="1" x="64"/>
        <item m="1" x="55"/>
        <item m="1" x="48"/>
        <item m="1" x="44"/>
        <item m="1" x="34"/>
        <item m="1" x="28"/>
        <item m="1" x="18"/>
        <item m="1" x="13"/>
        <item m="1" x="5"/>
        <item m="1" x="96"/>
        <item m="1" x="88"/>
        <item m="1" x="83"/>
        <item m="1" x="73"/>
        <item m="1" x="66"/>
        <item m="1" x="56"/>
        <item m="1" x="52"/>
        <item m="1" x="45"/>
        <item m="1" x="36"/>
        <item m="1" x="29"/>
        <item m="1" x="25"/>
        <item m="1" x="14"/>
        <item m="1" x="8"/>
        <item m="1" x="97"/>
        <item m="1" x="93"/>
        <item m="1" x="84"/>
        <item m="1" x="76"/>
        <item m="1" x="67"/>
        <item m="1" x="63"/>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7">
        <item x="0"/>
        <item x="8"/>
        <item x="17"/>
        <item x="10"/>
        <item x="14"/>
        <item m="1" x="268"/>
        <item x="16"/>
        <item m="1" x="249"/>
        <item m="1" x="243"/>
        <item x="5"/>
        <item m="1" x="224"/>
        <item x="19"/>
        <item m="1" x="213"/>
        <item m="1" x="207"/>
        <item x="9"/>
        <item m="1" x="198"/>
        <item m="1" x="190"/>
        <item m="1" x="22"/>
        <item m="1" x="173"/>
        <item m="1" x="168"/>
        <item x="12"/>
        <item m="1" x="154"/>
        <item m="1" x="150"/>
        <item m="1" x="297"/>
        <item x="13"/>
        <item m="1" x="277"/>
        <item m="1" x="45"/>
        <item m="1" x="124"/>
        <item m="1" x="272"/>
        <item x="2"/>
        <item m="1" x="191"/>
        <item x="1"/>
        <item m="1" x="94"/>
        <item m="1" x="128"/>
        <item m="1" x="314"/>
        <item m="1" x="84"/>
        <item m="1" x="200"/>
        <item x="4"/>
        <item m="1" x="151"/>
        <item m="1" x="218"/>
        <item m="1" x="83"/>
        <item m="1" x="240"/>
        <item m="1" x="180"/>
        <item m="1" x="332"/>
        <item m="1" x="160"/>
        <item m="1" x="178"/>
        <item m="1" x="271"/>
        <item m="1" x="323"/>
        <item m="1" x="80"/>
        <item x="6"/>
        <item m="1" x="85"/>
        <item m="1" x="120"/>
        <item m="1" x="211"/>
        <item m="1" x="278"/>
        <item m="1" x="163"/>
        <item m="1" x="149"/>
        <item m="1" x="78"/>
        <item m="1" x="50"/>
        <item m="1" x="265"/>
        <item m="1" x="309"/>
        <item m="1" x="171"/>
        <item m="1" x="262"/>
        <item x="18"/>
        <item m="1" x="86"/>
        <item m="1" x="155"/>
        <item m="1" x="319"/>
        <item m="1" x="110"/>
        <item m="1" x="133"/>
        <item m="1" x="220"/>
        <item m="1" x="318"/>
        <item m="1" x="208"/>
        <item m="1" x="39"/>
        <item m="1" x="69"/>
        <item m="1" x="119"/>
        <item m="1" x="102"/>
        <item m="1" x="170"/>
        <item m="1" x="300"/>
        <item m="1" x="33"/>
        <item m="1" x="76"/>
        <item m="1" x="195"/>
        <item m="1" x="129"/>
        <item m="1" x="328"/>
        <item m="1" x="322"/>
        <item x="11"/>
        <item m="1" x="48"/>
        <item m="1" x="239"/>
        <item m="1" x="54"/>
        <item m="1" x="324"/>
        <item m="1" x="122"/>
        <item m="1" x="279"/>
        <item m="1" x="153"/>
        <item m="1" x="142"/>
        <item m="1" x="183"/>
        <item m="1" x="204"/>
        <item m="1" x="26"/>
        <item m="1" x="186"/>
        <item m="1" x="311"/>
        <item m="1" x="288"/>
        <item m="1" x="65"/>
        <item m="1" x="225"/>
        <item m="1" x="145"/>
        <item m="1" x="261"/>
        <item m="1" x="27"/>
        <item m="1" x="280"/>
        <item m="1" x="221"/>
        <item m="1" x="176"/>
        <item m="1" x="331"/>
        <item m="1" x="104"/>
        <item m="1" x="177"/>
        <item m="1" x="37"/>
        <item m="1" x="72"/>
        <item m="1" x="244"/>
        <item m="1" x="32"/>
        <item m="1" x="79"/>
        <item m="1" x="267"/>
        <item m="1" x="264"/>
        <item m="1" x="269"/>
        <item m="1" x="28"/>
        <item m="1" x="89"/>
        <item m="1" x="295"/>
        <item m="1" x="212"/>
        <item m="1" x="90"/>
        <item m="1" x="98"/>
        <item m="1" x="23"/>
        <item m="1" x="44"/>
        <item m="1" x="257"/>
        <item m="1" x="167"/>
        <item m="1" x="197"/>
        <item m="1" x="283"/>
        <item m="1" x="71"/>
        <item m="1" x="335"/>
        <item m="1" x="229"/>
        <item m="1" x="281"/>
        <item m="1" x="313"/>
        <item m="1" x="333"/>
        <item m="1" x="99"/>
        <item m="1" x="116"/>
        <item m="1" x="166"/>
        <item m="1" x="251"/>
        <item m="1" x="258"/>
        <item m="1" x="334"/>
        <item m="1" x="293"/>
        <item m="1" x="192"/>
        <item m="1" x="205"/>
        <item m="1" x="241"/>
        <item m="1" x="87"/>
        <item m="1" x="233"/>
        <item m="1" x="206"/>
        <item m="1" x="182"/>
        <item m="1" x="115"/>
        <item m="1" x="276"/>
        <item m="1" x="185"/>
        <item m="1" x="237"/>
        <item m="1" x="316"/>
        <item m="1" x="51"/>
        <item m="1" x="109"/>
        <item m="1" x="301"/>
        <item m="1" x="193"/>
        <item m="1" x="238"/>
        <item m="1" x="107"/>
        <item m="1" x="101"/>
        <item m="1" x="43"/>
        <item m="1" x="125"/>
        <item m="1" x="91"/>
        <item m="1" x="201"/>
        <item m="1" x="49"/>
        <item m="1" x="88"/>
        <item m="1" x="74"/>
        <item m="1" x="148"/>
        <item m="1" x="41"/>
        <item m="1" x="136"/>
        <item m="1" x="230"/>
        <item m="1" x="112"/>
        <item m="1" x="21"/>
        <item m="1" x="35"/>
        <item m="1" x="60"/>
        <item m="1" x="227"/>
        <item m="1" x="38"/>
        <item m="1" x="292"/>
        <item m="1" x="196"/>
        <item m="1" x="135"/>
        <item m="1" x="82"/>
        <item m="1" x="287"/>
        <item m="1" x="63"/>
        <item m="1" x="325"/>
        <item m="1" x="302"/>
        <item m="1" x="161"/>
        <item m="1" x="141"/>
        <item m="1" x="209"/>
        <item m="1" x="156"/>
        <item m="1" x="97"/>
        <item m="1" x="263"/>
        <item m="1" x="306"/>
        <item m="1" x="114"/>
        <item m="1" x="113"/>
        <item m="1" x="111"/>
        <item m="1" x="219"/>
        <item m="1" x="164"/>
        <item m="1" x="226"/>
        <item sd="0" m="1" x="140"/>
        <item m="1" x="282"/>
        <item m="1" x="315"/>
        <item m="1" x="146"/>
        <item m="1" x="232"/>
        <item m="1" x="126"/>
        <item m="1" x="62"/>
        <item m="1" x="329"/>
        <item m="1" x="75"/>
        <item m="1" x="235"/>
        <item m="1" x="42"/>
        <item m="1" x="246"/>
        <item m="1" x="254"/>
        <item m="1" x="134"/>
        <item m="1" x="162"/>
        <item m="1" x="223"/>
        <item m="1" x="275"/>
        <item m="1" x="95"/>
        <item m="1" x="169"/>
        <item m="1" x="247"/>
        <item m="1" x="231"/>
        <item m="1" x="255"/>
        <item m="1" x="236"/>
        <item m="1" x="139"/>
        <item m="1" x="56"/>
        <item m="1" x="165"/>
        <item m="1" x="312"/>
        <item m="1" x="179"/>
        <item m="1" x="159"/>
        <item m="1" x="199"/>
        <item m="1" x="330"/>
        <item m="1" x="172"/>
        <item m="1" x="214"/>
        <item m="1" x="317"/>
        <item m="1" x="81"/>
        <item m="1" x="250"/>
        <item m="1" x="242"/>
        <item m="1" x="96"/>
        <item m="1" x="308"/>
        <item m="1" x="29"/>
        <item m="1" x="286"/>
        <item m="1" x="66"/>
        <item m="1" x="326"/>
        <item m="1" x="245"/>
        <item m="1" x="299"/>
        <item m="1" x="194"/>
        <item m="1" x="304"/>
        <item m="1" x="34"/>
        <item m="1" x="252"/>
        <item m="1" x="310"/>
        <item m="1" x="127"/>
        <item m="1" x="270"/>
        <item m="1" x="273"/>
        <item m="1" x="61"/>
        <item m="1" x="234"/>
        <item m="1" x="181"/>
        <item m="1" x="55"/>
        <item m="1" x="70"/>
        <item m="1" x="294"/>
        <item m="1" x="64"/>
        <item x="20"/>
        <item m="1" x="336"/>
        <item m="1" x="296"/>
        <item x="15"/>
        <item m="1" x="157"/>
        <item m="1" x="187"/>
        <item m="1" x="68"/>
        <item m="1" x="175"/>
        <item m="1" x="46"/>
        <item m="1" x="298"/>
        <item m="1" x="305"/>
        <item m="1" x="303"/>
        <item m="1" x="290"/>
        <item m="1" x="152"/>
        <item m="1" x="123"/>
        <item m="1" x="143"/>
        <item m="1" x="228"/>
        <item m="1" x="57"/>
        <item m="1" x="36"/>
        <item m="1" x="130"/>
        <item m="1" x="30"/>
        <item m="1" x="137"/>
        <item m="1" x="285"/>
        <item m="1" x="40"/>
        <item m="1" x="274"/>
        <item m="1" x="174"/>
        <item m="1" x="216"/>
        <item m="1" x="327"/>
        <item m="1" x="117"/>
        <item m="1" x="158"/>
        <item m="1" x="105"/>
        <item m="1" x="47"/>
        <item m="1" x="58"/>
        <item m="1" x="203"/>
        <item m="1" x="266"/>
        <item m="1" x="320"/>
        <item m="1" x="284"/>
        <item m="1" x="93"/>
        <item m="1" x="222"/>
        <item m="1" x="103"/>
        <item m="1" x="106"/>
        <item m="1" x="52"/>
        <item m="1" x="73"/>
        <item m="1" x="77"/>
        <item m="1" x="256"/>
        <item m="1" x="24"/>
        <item m="1" x="144"/>
        <item m="1" x="184"/>
        <item m="1" x="67"/>
        <item m="1" x="121"/>
        <item m="1" x="53"/>
        <item m="1" x="31"/>
        <item m="1" x="259"/>
        <item m="1" x="291"/>
        <item m="1" x="118"/>
        <item x="7"/>
        <item m="1" x="147"/>
        <item m="1" x="289"/>
        <item m="1" x="100"/>
        <item m="1" x="253"/>
        <item m="1" x="25"/>
        <item m="1" x="307"/>
        <item m="1" x="202"/>
        <item m="1" x="260"/>
        <item m="1" x="248"/>
        <item m="1" x="188"/>
        <item m="1" x="321"/>
        <item m="1" x="131"/>
        <item m="1" x="215"/>
        <item m="1" x="189"/>
        <item m="1" x="108"/>
        <item m="1" x="132"/>
        <item m="1" x="92"/>
        <item m="1" x="138"/>
        <item x="3"/>
        <item m="1" x="217"/>
        <item m="1" x="59"/>
        <item m="1" x="210"/>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8"/>
        <item m="1" x="7"/>
        <item m="1" x="10"/>
        <item m="1" x="9"/>
        <item m="1" x="11"/>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28"/>
      <x/>
      <x/>
      <x v="35"/>
      <x v="2"/>
      <x v="23"/>
      <x/>
      <x v="102"/>
    </i>
    <i t="grand">
      <x/>
    </i>
  </rowItems>
  <colItems count="1">
    <i/>
  </colItems>
  <pageFields count="2">
    <pageField fld="1" item="104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25CB2-50A0-4C18-ABEF-08D42FBA0638}">
  <dimension ref="B1:V107"/>
  <sheetViews>
    <sheetView tabSelected="1" topLeftCell="A52" zoomScale="85" zoomScaleNormal="85" workbookViewId="0">
      <selection activeCell="F60" sqref="F60:F87"/>
    </sheetView>
  </sheetViews>
  <sheetFormatPr baseColWidth="10" defaultColWidth="11.42578125" defaultRowHeight="15" x14ac:dyDescent="0.25"/>
  <cols>
    <col min="1" max="1" width="0.85546875" customWidth="1"/>
    <col min="2" max="2" width="8.140625" customWidth="1"/>
    <col min="3" max="3" width="8.85546875"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3" width="0" hidden="1" customWidth="1"/>
  </cols>
  <sheetData>
    <row r="1" spans="2:21" ht="37.5" customHeight="1" x14ac:dyDescent="0.25">
      <c r="N1" s="116" t="s">
        <v>0</v>
      </c>
      <c r="O1" t="s">
        <v>1</v>
      </c>
    </row>
    <row r="2" spans="2:21" ht="81" customHeight="1" x14ac:dyDescent="0.25">
      <c r="C2" s="1"/>
      <c r="D2" s="1"/>
      <c r="E2" s="204" t="s">
        <v>2</v>
      </c>
      <c r="F2" s="204"/>
      <c r="G2" s="204"/>
      <c r="H2" s="204"/>
      <c r="I2" s="204"/>
      <c r="J2" s="204"/>
      <c r="L2" s="1"/>
      <c r="N2" s="116" t="s">
        <v>3</v>
      </c>
      <c r="O2" s="2">
        <v>2024</v>
      </c>
    </row>
    <row r="3" spans="2:21" ht="13.5" customHeight="1" x14ac:dyDescent="0.25">
      <c r="B3" s="3"/>
      <c r="C3" s="3"/>
      <c r="D3" s="3"/>
      <c r="E3" s="204"/>
      <c r="F3" s="204"/>
      <c r="G3" s="204"/>
      <c r="H3" s="204"/>
      <c r="I3" s="204"/>
      <c r="J3" s="204"/>
      <c r="K3" s="4"/>
    </row>
    <row r="4" spans="2:21" ht="13.5" customHeight="1" x14ac:dyDescent="0.25">
      <c r="B4" s="3"/>
      <c r="C4" s="3"/>
      <c r="D4" s="3"/>
      <c r="E4" s="204"/>
      <c r="F4" s="204"/>
      <c r="G4" s="204"/>
      <c r="H4" s="204"/>
      <c r="I4" s="204"/>
      <c r="J4" s="204"/>
      <c r="K4" s="5"/>
      <c r="N4" s="116" t="s">
        <v>4</v>
      </c>
      <c r="O4" s="116" t="s">
        <v>5</v>
      </c>
      <c r="P4" s="116" t="s">
        <v>6</v>
      </c>
      <c r="Q4" s="116" t="s">
        <v>7</v>
      </c>
      <c r="R4" s="116" t="s">
        <v>8</v>
      </c>
      <c r="S4" s="116" t="s">
        <v>9</v>
      </c>
      <c r="T4" s="116" t="s">
        <v>10</v>
      </c>
      <c r="U4" s="116" t="s">
        <v>11</v>
      </c>
    </row>
    <row r="5" spans="2:21" ht="13.5" customHeight="1" x14ac:dyDescent="0.25">
      <c r="B5" s="3"/>
      <c r="C5" s="3"/>
      <c r="D5" s="3"/>
      <c r="E5" s="204"/>
      <c r="F5" s="204"/>
      <c r="G5" s="204"/>
      <c r="H5" s="204"/>
      <c r="I5" s="204"/>
      <c r="J5" s="204"/>
      <c r="K5" s="5"/>
      <c r="N5" t="s">
        <v>12</v>
      </c>
      <c r="O5">
        <v>1</v>
      </c>
      <c r="P5">
        <v>1</v>
      </c>
      <c r="Q5" t="s">
        <v>13</v>
      </c>
      <c r="R5" t="s">
        <v>14</v>
      </c>
      <c r="S5" t="s">
        <v>15</v>
      </c>
      <c r="T5" t="s">
        <v>16</v>
      </c>
      <c r="U5" t="s">
        <v>14</v>
      </c>
    </row>
    <row r="6" spans="2:21" ht="35.25" customHeight="1" x14ac:dyDescent="0.25">
      <c r="C6" s="6"/>
      <c r="D6" s="7" t="str">
        <f>"N° "&amp;O1&amp;"/2024"</f>
        <v>N° CD-177/2024</v>
      </c>
      <c r="E6" s="8"/>
      <c r="F6" s="8"/>
      <c r="N6" t="s">
        <v>17</v>
      </c>
    </row>
    <row r="7" spans="2:21" ht="60.75" customHeight="1" x14ac:dyDescent="0.25">
      <c r="B7" s="205" t="str">
        <f>N5</f>
        <v>CLQ-24-CD-177/2024 ADQUISICIÓN DE REPUESTOS PARA VOLQUETE FAW</v>
      </c>
      <c r="C7" s="205"/>
      <c r="D7" s="205"/>
      <c r="E7" s="205"/>
      <c r="F7" s="205"/>
      <c r="G7" s="205"/>
      <c r="H7" s="205"/>
      <c r="I7" s="205"/>
      <c r="J7" s="205"/>
      <c r="K7" s="205"/>
      <c r="L7" s="9"/>
    </row>
    <row r="8" spans="2:21" ht="5.25" customHeight="1" x14ac:dyDescent="0.35">
      <c r="B8" s="10"/>
      <c r="C8" s="10"/>
      <c r="D8" s="10"/>
      <c r="E8" s="10"/>
      <c r="F8" s="10"/>
      <c r="G8" s="10"/>
      <c r="H8" s="10"/>
      <c r="I8" s="10"/>
      <c r="J8" s="10"/>
      <c r="K8" s="11"/>
      <c r="L8" s="11"/>
    </row>
    <row r="9" spans="2:21" s="6" customFormat="1" ht="28.5" customHeight="1" x14ac:dyDescent="0.25">
      <c r="B9" s="12"/>
      <c r="C9" s="206" t="s">
        <v>18</v>
      </c>
      <c r="D9" s="207"/>
      <c r="E9" s="208"/>
      <c r="F9" s="209" t="s">
        <v>19</v>
      </c>
      <c r="G9" s="210"/>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211" t="s">
        <v>20</v>
      </c>
      <c r="D11" s="212"/>
      <c r="E11" s="213"/>
      <c r="F11" s="214" t="s">
        <v>21</v>
      </c>
      <c r="G11" s="215"/>
      <c r="H11" s="19" t="s">
        <v>22</v>
      </c>
      <c r="I11" s="216" t="s">
        <v>23</v>
      </c>
      <c r="J11" s="217"/>
      <c r="K11" s="218"/>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98" t="s">
        <v>24</v>
      </c>
      <c r="C13" s="198"/>
      <c r="D13" s="198"/>
      <c r="E13" s="198"/>
      <c r="F13" s="198"/>
      <c r="G13" s="198"/>
      <c r="H13" s="198"/>
      <c r="I13" s="198"/>
      <c r="J13" s="198"/>
      <c r="K13" s="198"/>
      <c r="L13" s="25"/>
    </row>
    <row r="14" spans="2:21" ht="8.25" customHeight="1" x14ac:dyDescent="0.25">
      <c r="B14" s="13"/>
      <c r="C14" s="13"/>
      <c r="D14" s="13"/>
      <c r="E14" s="13"/>
      <c r="F14" s="13"/>
      <c r="G14" s="13"/>
      <c r="H14" s="13"/>
      <c r="I14" s="13"/>
      <c r="J14" s="13"/>
      <c r="K14" s="13"/>
      <c r="L14" s="13"/>
    </row>
    <row r="15" spans="2:21" ht="16.5" customHeight="1" x14ac:dyDescent="0.35">
      <c r="B15" s="26"/>
      <c r="C15" s="199" t="s">
        <v>25</v>
      </c>
      <c r="D15" s="200"/>
      <c r="E15" s="200"/>
      <c r="F15" s="200"/>
      <c r="G15" s="201"/>
      <c r="H15" s="201"/>
      <c r="I15" s="201"/>
      <c r="J15" s="201"/>
      <c r="K15" s="201"/>
    </row>
    <row r="16" spans="2:21" ht="9.75" customHeight="1" thickBot="1" x14ac:dyDescent="0.3">
      <c r="B16" s="26"/>
      <c r="C16" s="27"/>
      <c r="D16" s="28"/>
      <c r="E16" s="28"/>
      <c r="F16" s="28"/>
      <c r="G16" s="29"/>
      <c r="H16" s="29"/>
      <c r="I16" s="29"/>
      <c r="J16" s="29"/>
      <c r="K16" s="29"/>
    </row>
    <row r="17" spans="2:22" ht="35.25" customHeight="1" thickBot="1" x14ac:dyDescent="0.3">
      <c r="B17" s="26"/>
      <c r="C17" s="202" t="s">
        <v>26</v>
      </c>
      <c r="D17" s="203"/>
      <c r="E17" s="203"/>
      <c r="F17" s="30"/>
      <c r="G17" s="31"/>
      <c r="H17" s="31"/>
      <c r="I17" s="31"/>
      <c r="J17" s="31"/>
      <c r="K17" s="32"/>
    </row>
    <row r="18" spans="2:22" ht="6" customHeight="1" thickBot="1" x14ac:dyDescent="0.45">
      <c r="C18" s="33"/>
      <c r="D18" s="34"/>
      <c r="E18" s="35"/>
      <c r="F18" s="35"/>
      <c r="G18" s="35"/>
      <c r="H18" s="34"/>
      <c r="I18" s="34"/>
      <c r="J18" s="34"/>
      <c r="K18" s="36"/>
      <c r="L18" s="29"/>
    </row>
    <row r="19" spans="2:22" s="42" customFormat="1" ht="27" customHeight="1" thickBot="1" x14ac:dyDescent="0.5">
      <c r="B19" s="37"/>
      <c r="C19" s="38"/>
      <c r="D19" s="39" t="s">
        <v>27</v>
      </c>
      <c r="E19" s="40"/>
      <c r="F19" s="41"/>
      <c r="G19" s="190"/>
      <c r="H19" s="191"/>
      <c r="I19" s="191"/>
      <c r="J19" s="191"/>
      <c r="K19" s="192"/>
      <c r="N19"/>
      <c r="O19"/>
      <c r="P19"/>
      <c r="Q19"/>
      <c r="R19"/>
      <c r="S19"/>
      <c r="T19"/>
      <c r="U19"/>
    </row>
    <row r="20" spans="2:22" ht="6" customHeight="1" thickBot="1" x14ac:dyDescent="0.35">
      <c r="B20" s="27"/>
      <c r="C20" s="43"/>
      <c r="D20" s="28"/>
      <c r="E20" s="28"/>
      <c r="F20" s="28"/>
      <c r="G20" s="44"/>
      <c r="K20" s="45"/>
    </row>
    <row r="21" spans="2:22" s="42" customFormat="1" ht="27" customHeight="1" thickBot="1" x14ac:dyDescent="0.5">
      <c r="B21" s="37"/>
      <c r="C21" s="38"/>
      <c r="D21" s="39" t="s">
        <v>28</v>
      </c>
      <c r="E21" s="40"/>
      <c r="F21" s="41"/>
      <c r="G21" s="190"/>
      <c r="H21" s="191"/>
      <c r="I21" s="191"/>
      <c r="J21" s="191"/>
      <c r="K21" s="192"/>
      <c r="N21"/>
      <c r="O21"/>
      <c r="P21"/>
      <c r="Q21"/>
      <c r="R21"/>
      <c r="S21"/>
      <c r="T21"/>
      <c r="U21"/>
    </row>
    <row r="22" spans="2:22" ht="6" customHeight="1" thickBot="1" x14ac:dyDescent="0.35">
      <c r="B22" s="27"/>
      <c r="C22" s="43"/>
      <c r="D22" s="28"/>
      <c r="E22" s="28"/>
      <c r="F22" s="28"/>
      <c r="G22" s="44"/>
      <c r="K22" s="45"/>
    </row>
    <row r="23" spans="2:22" s="42" customFormat="1" ht="27" customHeight="1" thickBot="1" x14ac:dyDescent="0.5">
      <c r="B23" s="37"/>
      <c r="C23" s="38"/>
      <c r="D23" s="39" t="s">
        <v>29</v>
      </c>
      <c r="E23" s="40"/>
      <c r="F23" s="41"/>
      <c r="G23" s="190"/>
      <c r="H23" s="193"/>
      <c r="I23" s="193"/>
      <c r="J23" s="193"/>
      <c r="K23" s="194"/>
      <c r="N23"/>
      <c r="O23"/>
      <c r="P23"/>
      <c r="Q23"/>
      <c r="R23"/>
      <c r="S23"/>
      <c r="T23"/>
      <c r="U23"/>
    </row>
    <row r="24" spans="2:22" ht="6" customHeight="1" thickBot="1" x14ac:dyDescent="0.35">
      <c r="B24" s="27"/>
      <c r="C24" s="43"/>
      <c r="D24" s="28"/>
      <c r="E24" s="28"/>
      <c r="F24" s="28"/>
      <c r="G24" s="44"/>
      <c r="K24" s="45"/>
    </row>
    <row r="25" spans="2:22" s="42" customFormat="1" ht="27" customHeight="1" thickBot="1" x14ac:dyDescent="0.5">
      <c r="B25" s="46"/>
      <c r="C25" s="38"/>
      <c r="D25" s="179" t="s">
        <v>30</v>
      </c>
      <c r="E25" s="179"/>
      <c r="F25" s="189"/>
      <c r="G25" s="190"/>
      <c r="H25" s="191"/>
      <c r="I25" s="191"/>
      <c r="J25" s="191"/>
      <c r="K25" s="192"/>
      <c r="N25"/>
      <c r="O25"/>
      <c r="P25"/>
      <c r="Q25"/>
      <c r="R25"/>
      <c r="S25"/>
      <c r="T25"/>
      <c r="U25"/>
    </row>
    <row r="26" spans="2:22" ht="6" customHeight="1" thickBot="1" x14ac:dyDescent="0.35">
      <c r="B26" s="27"/>
      <c r="C26" s="43"/>
      <c r="D26" s="27"/>
      <c r="E26" s="27"/>
      <c r="F26" s="27"/>
      <c r="G26" s="44"/>
      <c r="K26" s="45"/>
    </row>
    <row r="27" spans="2:22" s="42" customFormat="1" ht="27" customHeight="1" thickBot="1" x14ac:dyDescent="0.5">
      <c r="B27" s="37"/>
      <c r="C27" s="38"/>
      <c r="D27" s="39" t="s">
        <v>31</v>
      </c>
      <c r="E27" s="40"/>
      <c r="F27" s="41"/>
      <c r="G27" s="190"/>
      <c r="H27" s="193"/>
      <c r="I27" s="193"/>
      <c r="J27" s="193"/>
      <c r="K27" s="194"/>
      <c r="N27"/>
      <c r="O27"/>
      <c r="P27"/>
      <c r="Q27"/>
      <c r="R27"/>
      <c r="S27"/>
      <c r="T27"/>
      <c r="U27"/>
    </row>
    <row r="28" spans="2:22" ht="6" customHeight="1" thickBot="1" x14ac:dyDescent="0.35">
      <c r="B28" s="27"/>
      <c r="C28" s="47"/>
      <c r="D28" s="48"/>
      <c r="E28" s="48"/>
      <c r="F28" s="27"/>
      <c r="G28" s="44"/>
      <c r="K28" s="45"/>
    </row>
    <row r="29" spans="2:22" s="42" customFormat="1" ht="27" customHeight="1" thickBot="1" x14ac:dyDescent="0.5">
      <c r="B29" s="37"/>
      <c r="C29" s="38"/>
      <c r="D29" s="39" t="s">
        <v>32</v>
      </c>
      <c r="E29" s="40"/>
      <c r="F29" s="41"/>
      <c r="G29" s="190"/>
      <c r="H29" s="193"/>
      <c r="I29" s="193"/>
      <c r="J29" s="193"/>
      <c r="K29" s="194"/>
      <c r="N29"/>
      <c r="O29"/>
      <c r="P29"/>
      <c r="Q29"/>
      <c r="R29"/>
      <c r="S29"/>
      <c r="T29"/>
      <c r="U29"/>
    </row>
    <row r="30" spans="2:22" ht="6" customHeight="1" thickBot="1" x14ac:dyDescent="0.35">
      <c r="B30" s="27"/>
      <c r="C30" s="49"/>
      <c r="D30" s="50"/>
      <c r="E30" s="51"/>
      <c r="F30" s="52"/>
      <c r="G30" s="52"/>
      <c r="H30" s="44"/>
      <c r="K30" s="45"/>
    </row>
    <row r="31" spans="2:22" s="42" customFormat="1" ht="27" customHeight="1" thickBot="1" x14ac:dyDescent="0.5">
      <c r="B31" s="37"/>
      <c r="C31" s="38"/>
      <c r="D31" s="39" t="s">
        <v>33</v>
      </c>
      <c r="E31" s="40"/>
      <c r="F31" s="41"/>
      <c r="G31" s="195"/>
      <c r="H31" s="196"/>
      <c r="I31" s="196"/>
      <c r="J31" s="196"/>
      <c r="K31" s="197"/>
      <c r="L31" s="53"/>
      <c r="O31"/>
      <c r="P31"/>
      <c r="Q31"/>
      <c r="R31"/>
      <c r="S31"/>
      <c r="T31"/>
      <c r="U31"/>
      <c r="V31"/>
    </row>
    <row r="32" spans="2:22" ht="6" customHeight="1" thickBot="1" x14ac:dyDescent="0.35">
      <c r="B32" s="27"/>
      <c r="C32" s="49"/>
      <c r="D32" s="50"/>
      <c r="E32" s="51"/>
      <c r="F32" s="52"/>
      <c r="G32" s="44"/>
      <c r="K32" s="45"/>
    </row>
    <row r="33" spans="2:21" s="42" customFormat="1" ht="27" customHeight="1" thickBot="1" x14ac:dyDescent="0.5">
      <c r="B33" s="37"/>
      <c r="C33" s="38"/>
      <c r="D33" s="39" t="s">
        <v>34</v>
      </c>
      <c r="E33" s="40"/>
      <c r="F33" s="37"/>
      <c r="G33" s="190"/>
      <c r="H33" s="193"/>
      <c r="I33" s="193"/>
      <c r="J33" s="193"/>
      <c r="K33" s="194"/>
      <c r="N33"/>
      <c r="O33"/>
      <c r="P33"/>
      <c r="Q33"/>
      <c r="R33"/>
      <c r="S33"/>
      <c r="T33"/>
      <c r="U33"/>
    </row>
    <row r="34" spans="2:21" ht="6" customHeight="1" thickBot="1" x14ac:dyDescent="0.35">
      <c r="B34" s="27"/>
      <c r="C34" s="54"/>
      <c r="D34" s="55"/>
      <c r="E34" s="55"/>
      <c r="F34" s="56"/>
      <c r="G34" s="44"/>
      <c r="K34" s="45"/>
    </row>
    <row r="35" spans="2:21" s="42" customFormat="1" ht="27" customHeight="1" thickBot="1" x14ac:dyDescent="0.5">
      <c r="B35" s="37"/>
      <c r="C35" s="38"/>
      <c r="D35" s="179" t="s">
        <v>35</v>
      </c>
      <c r="E35" s="179"/>
      <c r="F35" s="57"/>
      <c r="G35" s="180"/>
      <c r="H35" s="181"/>
      <c r="I35" s="181"/>
      <c r="J35" s="181"/>
      <c r="K35" s="182"/>
      <c r="N35"/>
      <c r="O35"/>
      <c r="P35"/>
      <c r="Q35"/>
      <c r="R35"/>
      <c r="S35"/>
      <c r="T35"/>
      <c r="U35"/>
    </row>
    <row r="36" spans="2:21" ht="6" customHeight="1" x14ac:dyDescent="0.25">
      <c r="B36" s="27"/>
      <c r="C36" s="58"/>
      <c r="D36" s="59"/>
      <c r="E36" s="59"/>
      <c r="F36" s="60"/>
      <c r="G36" s="61"/>
      <c r="K36" s="45"/>
    </row>
    <row r="37" spans="2:21" ht="40.5" customHeight="1" x14ac:dyDescent="0.25">
      <c r="B37" s="27"/>
      <c r="C37" s="183" t="s">
        <v>36</v>
      </c>
      <c r="D37" s="184"/>
      <c r="E37" s="184"/>
      <c r="F37" s="184"/>
      <c r="G37" s="184"/>
      <c r="H37" s="184"/>
      <c r="I37" s="184"/>
      <c r="J37" s="184"/>
      <c r="K37" s="185"/>
    </row>
    <row r="38" spans="2:21" ht="21" customHeight="1" x14ac:dyDescent="0.25">
      <c r="B38" s="27"/>
      <c r="C38" s="186" t="s">
        <v>37</v>
      </c>
      <c r="D38" s="187"/>
      <c r="E38" s="187"/>
      <c r="F38" s="187"/>
      <c r="G38" s="187"/>
      <c r="H38" s="187"/>
      <c r="I38" s="187"/>
      <c r="J38" s="187"/>
      <c r="K38" s="188"/>
    </row>
    <row r="39" spans="2:21" ht="10.5" customHeight="1" x14ac:dyDescent="0.25">
      <c r="B39" s="27"/>
      <c r="C39" s="62"/>
      <c r="D39" s="63"/>
      <c r="E39" s="63"/>
      <c r="F39" s="63"/>
      <c r="G39" s="63"/>
      <c r="H39" s="63"/>
      <c r="I39" s="63"/>
      <c r="J39" s="63"/>
      <c r="K39" s="64"/>
    </row>
    <row r="40" spans="2:21" ht="27" customHeight="1" x14ac:dyDescent="0.35">
      <c r="B40" s="27"/>
      <c r="C40" s="65" t="s">
        <v>38</v>
      </c>
      <c r="D40" s="66"/>
      <c r="E40" s="66"/>
      <c r="F40" s="66"/>
      <c r="G40" s="67"/>
      <c r="H40" s="68"/>
      <c r="I40" s="68"/>
      <c r="J40" s="68"/>
      <c r="K40" s="69"/>
    </row>
    <row r="41" spans="2:21" ht="25.5" customHeight="1" x14ac:dyDescent="0.25">
      <c r="B41" s="27"/>
      <c r="C41" s="70" t="s">
        <v>39</v>
      </c>
      <c r="D41" s="51"/>
      <c r="E41" s="51"/>
      <c r="F41" s="51"/>
      <c r="G41" s="71"/>
      <c r="H41" s="60"/>
      <c r="I41" s="60"/>
      <c r="J41" s="60"/>
      <c r="K41" s="72"/>
    </row>
    <row r="42" spans="2:21" ht="25.5" customHeight="1" x14ac:dyDescent="0.25">
      <c r="B42" s="27"/>
      <c r="C42" s="177" t="s">
        <v>40</v>
      </c>
      <c r="D42" s="138"/>
      <c r="E42" s="138"/>
      <c r="F42" s="138"/>
      <c r="G42" s="138"/>
      <c r="H42" s="138"/>
      <c r="I42" s="138"/>
      <c r="J42" s="138"/>
      <c r="K42" s="178"/>
    </row>
    <row r="43" spans="2:21" ht="25.5" customHeight="1" x14ac:dyDescent="0.25">
      <c r="B43" s="27"/>
      <c r="C43" s="177" t="s">
        <v>41</v>
      </c>
      <c r="D43" s="138"/>
      <c r="E43" s="138"/>
      <c r="F43" s="138"/>
      <c r="G43" s="138"/>
      <c r="H43" s="138"/>
      <c r="I43" s="138"/>
      <c r="J43" s="138"/>
      <c r="K43" s="178"/>
    </row>
    <row r="44" spans="2:21" ht="25.5" customHeight="1" x14ac:dyDescent="0.25">
      <c r="B44" s="27"/>
      <c r="C44" s="177" t="s">
        <v>42</v>
      </c>
      <c r="D44" s="138"/>
      <c r="E44" s="138"/>
      <c r="F44" s="138"/>
      <c r="G44" s="138"/>
      <c r="H44" s="138"/>
      <c r="I44" s="138"/>
      <c r="J44" s="138"/>
      <c r="K44" s="178"/>
    </row>
    <row r="45" spans="2:21" ht="25.5" customHeight="1" x14ac:dyDescent="0.25">
      <c r="B45" s="27"/>
      <c r="C45" s="177" t="s">
        <v>43</v>
      </c>
      <c r="D45" s="138"/>
      <c r="E45" s="138"/>
      <c r="F45" s="138"/>
      <c r="G45" s="138"/>
      <c r="H45" s="138"/>
      <c r="I45" s="138"/>
      <c r="J45" s="138"/>
      <c r="K45" s="178"/>
    </row>
    <row r="46" spans="2:21" ht="25.5" customHeight="1" x14ac:dyDescent="0.25">
      <c r="B46" s="27"/>
      <c r="C46" s="177" t="s">
        <v>44</v>
      </c>
      <c r="D46" s="138"/>
      <c r="E46" s="138"/>
      <c r="F46" s="138"/>
      <c r="G46" s="138"/>
      <c r="H46" s="138"/>
      <c r="I46" s="138"/>
      <c r="J46" s="138"/>
      <c r="K46" s="178"/>
    </row>
    <row r="47" spans="2:21" ht="25.5" customHeight="1" x14ac:dyDescent="0.25">
      <c r="B47" s="27"/>
      <c r="C47" s="177" t="s">
        <v>45</v>
      </c>
      <c r="D47" s="138"/>
      <c r="E47" s="138"/>
      <c r="F47" s="138"/>
      <c r="G47" s="138"/>
      <c r="H47" s="138"/>
      <c r="I47" s="138"/>
      <c r="J47" s="138"/>
      <c r="K47" s="178"/>
    </row>
    <row r="48" spans="2:21" ht="25.5" customHeight="1" x14ac:dyDescent="0.25">
      <c r="B48" s="27"/>
      <c r="C48" s="177" t="s">
        <v>46</v>
      </c>
      <c r="D48" s="138"/>
      <c r="E48" s="138"/>
      <c r="F48" s="138"/>
      <c r="G48" s="138"/>
      <c r="H48" s="138"/>
      <c r="I48" s="138"/>
      <c r="J48" s="138"/>
      <c r="K48" s="178"/>
    </row>
    <row r="49" spans="2:21" ht="25.5" customHeight="1" x14ac:dyDescent="0.25">
      <c r="B49" s="27"/>
      <c r="C49" s="177" t="s">
        <v>47</v>
      </c>
      <c r="D49" s="138"/>
      <c r="E49" s="138"/>
      <c r="F49" s="138"/>
      <c r="G49" s="138"/>
      <c r="H49" s="138"/>
      <c r="I49" s="138"/>
      <c r="J49" s="138"/>
      <c r="K49" s="178"/>
    </row>
    <row r="50" spans="2:21" ht="25.5" customHeight="1" thickBot="1" x14ac:dyDescent="0.3">
      <c r="C50" s="166" t="s">
        <v>48</v>
      </c>
      <c r="D50" s="167"/>
      <c r="E50" s="167"/>
      <c r="F50" s="167"/>
      <c r="G50" s="167"/>
      <c r="H50" s="167"/>
      <c r="I50" s="167"/>
      <c r="J50" s="167"/>
      <c r="K50" s="168"/>
    </row>
    <row r="51" spans="2:21" ht="86.25" customHeight="1" x14ac:dyDescent="0.25"/>
    <row r="52" spans="2:21" ht="39" customHeight="1" x14ac:dyDescent="0.3">
      <c r="B52" s="169" t="s">
        <v>49</v>
      </c>
      <c r="C52" s="169"/>
      <c r="D52" s="169"/>
      <c r="E52" s="169"/>
      <c r="F52" s="169"/>
      <c r="G52" s="169"/>
      <c r="H52" s="169"/>
      <c r="I52" s="169"/>
      <c r="J52" s="169"/>
      <c r="K52" s="169"/>
      <c r="L52" s="73"/>
    </row>
    <row r="53" spans="2:21" ht="1.5" customHeight="1" x14ac:dyDescent="0.25"/>
    <row r="54" spans="2:21" ht="23.25" x14ac:dyDescent="0.35">
      <c r="B54" s="170" t="s">
        <v>50</v>
      </c>
      <c r="C54" s="171"/>
      <c r="D54" s="171"/>
      <c r="E54" s="171"/>
      <c r="F54" s="171"/>
      <c r="G54" s="171"/>
      <c r="H54" s="171"/>
      <c r="I54" s="171"/>
      <c r="J54" s="171"/>
      <c r="K54" s="171"/>
    </row>
    <row r="55" spans="2:21" ht="23.25" x14ac:dyDescent="0.35">
      <c r="B55" s="172" t="s">
        <v>9</v>
      </c>
      <c r="C55" s="173"/>
      <c r="D55" s="173"/>
      <c r="E55" s="174"/>
      <c r="F55" s="175" t="str">
        <f>S5</f>
        <v>CALIDAD,PROPUESTA TECNICA Y COSTO</v>
      </c>
      <c r="G55" s="176"/>
      <c r="H55" s="75"/>
      <c r="I55" s="75"/>
      <c r="J55" s="75"/>
      <c r="K55" s="75"/>
    </row>
    <row r="56" spans="2:21" ht="23.25" x14ac:dyDescent="0.35">
      <c r="B56" s="172" t="s">
        <v>10</v>
      </c>
      <c r="C56" s="173"/>
      <c r="D56" s="173"/>
      <c r="E56" s="174"/>
      <c r="F56" s="175" t="str">
        <f>+T5</f>
        <v>Por Item</v>
      </c>
      <c r="G56" s="176"/>
      <c r="H56" s="75"/>
      <c r="I56" s="75"/>
      <c r="J56" s="75"/>
      <c r="K56" s="75"/>
    </row>
    <row r="57" spans="2:21" ht="16.5" customHeight="1" thickBot="1" x14ac:dyDescent="0.4">
      <c r="B57" s="74"/>
      <c r="C57" s="75"/>
      <c r="D57" s="75"/>
      <c r="E57" s="75"/>
      <c r="F57" s="75"/>
      <c r="G57" s="75"/>
      <c r="H57" s="75"/>
      <c r="I57" s="75"/>
      <c r="J57" s="75"/>
      <c r="K57" s="75"/>
    </row>
    <row r="58" spans="2:21" ht="39.75" customHeight="1" x14ac:dyDescent="0.25">
      <c r="B58" s="151" t="s">
        <v>51</v>
      </c>
      <c r="C58" s="152"/>
      <c r="D58" s="152"/>
      <c r="E58" s="152"/>
      <c r="F58" s="153"/>
      <c r="G58" s="154" t="s">
        <v>52</v>
      </c>
      <c r="H58" s="155"/>
      <c r="I58" s="155"/>
      <c r="J58" s="155"/>
      <c r="K58" s="156"/>
      <c r="L58" s="76"/>
    </row>
    <row r="59" spans="2:21" s="22" customFormat="1" ht="32.25" customHeight="1" x14ac:dyDescent="0.25">
      <c r="B59" s="77" t="s">
        <v>53</v>
      </c>
      <c r="C59" s="78" t="s">
        <v>54</v>
      </c>
      <c r="D59" s="79" t="s">
        <v>55</v>
      </c>
      <c r="E59" s="79" t="s">
        <v>56</v>
      </c>
      <c r="F59" s="79" t="s">
        <v>57</v>
      </c>
      <c r="G59" s="79" t="s">
        <v>58</v>
      </c>
      <c r="H59" s="79" t="s">
        <v>59</v>
      </c>
      <c r="I59" s="79" t="s">
        <v>60</v>
      </c>
      <c r="J59" s="79" t="s">
        <v>61</v>
      </c>
      <c r="K59" s="80" t="s">
        <v>62</v>
      </c>
      <c r="L59" s="81"/>
      <c r="N59"/>
      <c r="O59"/>
      <c r="P59"/>
      <c r="Q59"/>
      <c r="R59"/>
      <c r="S59"/>
      <c r="T59"/>
      <c r="U59"/>
    </row>
    <row r="60" spans="2:21" ht="41.25" customHeight="1" x14ac:dyDescent="0.25">
      <c r="B60" s="82">
        <v>1</v>
      </c>
      <c r="C60" s="219">
        <v>12</v>
      </c>
      <c r="D60" s="83" t="s">
        <v>13</v>
      </c>
      <c r="E60" s="89" t="s">
        <v>81</v>
      </c>
      <c r="F60" s="157" t="s">
        <v>103</v>
      </c>
      <c r="G60" s="84"/>
      <c r="H60" s="85"/>
      <c r="I60" s="85"/>
      <c r="J60" s="86"/>
      <c r="K60" s="87">
        <f>C60*J60</f>
        <v>0</v>
      </c>
      <c r="L60" s="88"/>
    </row>
    <row r="61" spans="2:21" ht="41.25" customHeight="1" x14ac:dyDescent="0.25">
      <c r="B61" s="82">
        <v>2</v>
      </c>
      <c r="C61" s="219">
        <v>14</v>
      </c>
      <c r="D61" s="83" t="s">
        <v>13</v>
      </c>
      <c r="E61" s="89" t="s">
        <v>82</v>
      </c>
      <c r="F61" s="158"/>
      <c r="G61" s="84"/>
      <c r="H61" s="85"/>
      <c r="I61" s="85"/>
      <c r="J61" s="86"/>
      <c r="K61" s="87">
        <f t="shared" ref="K61:K87" si="0">C61*J61</f>
        <v>0</v>
      </c>
      <c r="L61" s="88"/>
    </row>
    <row r="62" spans="2:21" ht="41.25" customHeight="1" x14ac:dyDescent="0.25">
      <c r="B62" s="82">
        <v>3</v>
      </c>
      <c r="C62" s="219">
        <v>10</v>
      </c>
      <c r="D62" s="83" t="s">
        <v>13</v>
      </c>
      <c r="E62" s="89" t="s">
        <v>83</v>
      </c>
      <c r="F62" s="158"/>
      <c r="G62" s="84"/>
      <c r="H62" s="85"/>
      <c r="I62" s="85"/>
      <c r="J62" s="86"/>
      <c r="K62" s="87">
        <f t="shared" si="0"/>
        <v>0</v>
      </c>
      <c r="L62" s="88"/>
    </row>
    <row r="63" spans="2:21" ht="41.25" customHeight="1" x14ac:dyDescent="0.25">
      <c r="B63" s="82">
        <v>4</v>
      </c>
      <c r="C63" s="219">
        <v>1</v>
      </c>
      <c r="D63" s="83" t="s">
        <v>13</v>
      </c>
      <c r="E63" s="89" t="s">
        <v>84</v>
      </c>
      <c r="F63" s="158"/>
      <c r="G63" s="84"/>
      <c r="H63" s="85"/>
      <c r="I63" s="85"/>
      <c r="J63" s="86"/>
      <c r="K63" s="87">
        <f t="shared" si="0"/>
        <v>0</v>
      </c>
      <c r="L63" s="88"/>
    </row>
    <row r="64" spans="2:21" ht="41.25" customHeight="1" x14ac:dyDescent="0.25">
      <c r="B64" s="82">
        <v>5</v>
      </c>
      <c r="C64" s="219">
        <v>1</v>
      </c>
      <c r="D64" s="83" t="s">
        <v>13</v>
      </c>
      <c r="E64" s="89" t="s">
        <v>85</v>
      </c>
      <c r="F64" s="158"/>
      <c r="G64" s="84"/>
      <c r="H64" s="85"/>
      <c r="I64" s="85"/>
      <c r="J64" s="86"/>
      <c r="K64" s="87">
        <f t="shared" si="0"/>
        <v>0</v>
      </c>
      <c r="L64" s="88"/>
    </row>
    <row r="65" spans="2:12" ht="41.25" customHeight="1" x14ac:dyDescent="0.25">
      <c r="B65" s="82">
        <v>6</v>
      </c>
      <c r="C65" s="219">
        <v>3</v>
      </c>
      <c r="D65" s="83" t="s">
        <v>13</v>
      </c>
      <c r="E65" s="89" t="s">
        <v>86</v>
      </c>
      <c r="F65" s="158"/>
      <c r="G65" s="84"/>
      <c r="H65" s="85"/>
      <c r="I65" s="85"/>
      <c r="J65" s="86"/>
      <c r="K65" s="87">
        <f t="shared" si="0"/>
        <v>0</v>
      </c>
      <c r="L65" s="88"/>
    </row>
    <row r="66" spans="2:12" ht="41.25" customHeight="1" x14ac:dyDescent="0.25">
      <c r="B66" s="82">
        <v>7</v>
      </c>
      <c r="C66" s="219">
        <v>3</v>
      </c>
      <c r="D66" s="83" t="s">
        <v>13</v>
      </c>
      <c r="E66" s="89" t="s">
        <v>80</v>
      </c>
      <c r="F66" s="158"/>
      <c r="G66" s="84"/>
      <c r="H66" s="85"/>
      <c r="I66" s="85"/>
      <c r="J66" s="86"/>
      <c r="K66" s="87">
        <f t="shared" si="0"/>
        <v>0</v>
      </c>
      <c r="L66" s="88"/>
    </row>
    <row r="67" spans="2:12" ht="41.25" customHeight="1" x14ac:dyDescent="0.25">
      <c r="B67" s="82">
        <v>8</v>
      </c>
      <c r="C67" s="219">
        <v>4</v>
      </c>
      <c r="D67" s="83" t="s">
        <v>13</v>
      </c>
      <c r="E67" s="89" t="s">
        <v>87</v>
      </c>
      <c r="F67" s="158"/>
      <c r="G67" s="84"/>
      <c r="H67" s="85"/>
      <c r="I67" s="85"/>
      <c r="J67" s="86"/>
      <c r="K67" s="87">
        <f t="shared" si="0"/>
        <v>0</v>
      </c>
      <c r="L67" s="88"/>
    </row>
    <row r="68" spans="2:12" ht="41.25" customHeight="1" x14ac:dyDescent="0.25">
      <c r="B68" s="82">
        <v>9</v>
      </c>
      <c r="C68" s="219">
        <v>1</v>
      </c>
      <c r="D68" s="83" t="s">
        <v>13</v>
      </c>
      <c r="E68" s="89" t="s">
        <v>88</v>
      </c>
      <c r="F68" s="158"/>
      <c r="G68" s="84"/>
      <c r="H68" s="85"/>
      <c r="I68" s="85"/>
      <c r="J68" s="86"/>
      <c r="K68" s="87">
        <f t="shared" si="0"/>
        <v>0</v>
      </c>
      <c r="L68" s="88"/>
    </row>
    <row r="69" spans="2:12" ht="41.25" customHeight="1" x14ac:dyDescent="0.25">
      <c r="B69" s="82">
        <v>10</v>
      </c>
      <c r="C69" s="219">
        <v>4</v>
      </c>
      <c r="D69" s="83" t="s">
        <v>89</v>
      </c>
      <c r="E69" s="89" t="s">
        <v>90</v>
      </c>
      <c r="F69" s="158"/>
      <c r="G69" s="84"/>
      <c r="H69" s="85"/>
      <c r="I69" s="85"/>
      <c r="J69" s="86"/>
      <c r="K69" s="87">
        <f t="shared" si="0"/>
        <v>0</v>
      </c>
      <c r="L69" s="88"/>
    </row>
    <row r="70" spans="2:12" ht="41.25" customHeight="1" x14ac:dyDescent="0.25">
      <c r="B70" s="82">
        <v>11</v>
      </c>
      <c r="C70" s="219">
        <v>20</v>
      </c>
      <c r="D70" s="83" t="s">
        <v>13</v>
      </c>
      <c r="E70" s="89" t="s">
        <v>91</v>
      </c>
      <c r="F70" s="158"/>
      <c r="G70" s="84"/>
      <c r="H70" s="85"/>
      <c r="I70" s="85"/>
      <c r="J70" s="86"/>
      <c r="K70" s="87">
        <f t="shared" si="0"/>
        <v>0</v>
      </c>
      <c r="L70" s="88"/>
    </row>
    <row r="71" spans="2:12" ht="41.25" customHeight="1" x14ac:dyDescent="0.25">
      <c r="B71" s="82">
        <v>12</v>
      </c>
      <c r="C71" s="219">
        <v>20</v>
      </c>
      <c r="D71" s="83" t="s">
        <v>13</v>
      </c>
      <c r="E71" s="89" t="s">
        <v>92</v>
      </c>
      <c r="F71" s="158"/>
      <c r="G71" s="84"/>
      <c r="H71" s="85"/>
      <c r="I71" s="85"/>
      <c r="J71" s="86"/>
      <c r="K71" s="87">
        <f t="shared" si="0"/>
        <v>0</v>
      </c>
      <c r="L71" s="88"/>
    </row>
    <row r="72" spans="2:12" ht="41.25" customHeight="1" x14ac:dyDescent="0.25">
      <c r="B72" s="82">
        <v>13</v>
      </c>
      <c r="C72" s="219">
        <v>20</v>
      </c>
      <c r="D72" s="83" t="s">
        <v>13</v>
      </c>
      <c r="E72" s="89" t="s">
        <v>93</v>
      </c>
      <c r="F72" s="158"/>
      <c r="G72" s="84"/>
      <c r="H72" s="85"/>
      <c r="I72" s="85"/>
      <c r="J72" s="86"/>
      <c r="K72" s="87">
        <f t="shared" si="0"/>
        <v>0</v>
      </c>
      <c r="L72" s="88"/>
    </row>
    <row r="73" spans="2:12" ht="41.25" customHeight="1" x14ac:dyDescent="0.25">
      <c r="B73" s="82">
        <v>14</v>
      </c>
      <c r="C73" s="219">
        <v>4</v>
      </c>
      <c r="D73" s="83" t="s">
        <v>13</v>
      </c>
      <c r="E73" s="89" t="s">
        <v>94</v>
      </c>
      <c r="F73" s="158"/>
      <c r="G73" s="84"/>
      <c r="H73" s="85"/>
      <c r="I73" s="85"/>
      <c r="J73" s="86"/>
      <c r="K73" s="87">
        <f t="shared" si="0"/>
        <v>0</v>
      </c>
      <c r="L73" s="88"/>
    </row>
    <row r="74" spans="2:12" ht="41.25" customHeight="1" x14ac:dyDescent="0.25">
      <c r="B74" s="82">
        <v>15</v>
      </c>
      <c r="C74" s="219">
        <v>6</v>
      </c>
      <c r="D74" s="83" t="s">
        <v>13</v>
      </c>
      <c r="E74" s="89" t="s">
        <v>95</v>
      </c>
      <c r="F74" s="158"/>
      <c r="G74" s="84"/>
      <c r="H74" s="85"/>
      <c r="I74" s="85"/>
      <c r="J74" s="86"/>
      <c r="K74" s="87">
        <f t="shared" si="0"/>
        <v>0</v>
      </c>
      <c r="L74" s="88"/>
    </row>
    <row r="75" spans="2:12" ht="41.25" customHeight="1" x14ac:dyDescent="0.25">
      <c r="B75" s="82">
        <v>16</v>
      </c>
      <c r="C75" s="219">
        <v>4</v>
      </c>
      <c r="D75" s="83" t="s">
        <v>13</v>
      </c>
      <c r="E75" s="89" t="s">
        <v>96</v>
      </c>
      <c r="F75" s="158"/>
      <c r="G75" s="84"/>
      <c r="H75" s="85"/>
      <c r="I75" s="85"/>
      <c r="J75" s="86"/>
      <c r="K75" s="87">
        <f t="shared" si="0"/>
        <v>0</v>
      </c>
      <c r="L75" s="88"/>
    </row>
    <row r="76" spans="2:12" ht="41.25" customHeight="1" x14ac:dyDescent="0.25">
      <c r="B76" s="82">
        <v>17</v>
      </c>
      <c r="C76" s="219">
        <v>2</v>
      </c>
      <c r="D76" s="83" t="s">
        <v>89</v>
      </c>
      <c r="E76" s="89" t="s">
        <v>97</v>
      </c>
      <c r="F76" s="158"/>
      <c r="G76" s="84"/>
      <c r="H76" s="85"/>
      <c r="I76" s="85"/>
      <c r="J76" s="86"/>
      <c r="K76" s="87">
        <f t="shared" si="0"/>
        <v>0</v>
      </c>
      <c r="L76" s="88"/>
    </row>
    <row r="77" spans="2:12" ht="41.25" customHeight="1" x14ac:dyDescent="0.25">
      <c r="B77" s="82">
        <v>18</v>
      </c>
      <c r="C77" s="219">
        <v>8</v>
      </c>
      <c r="D77" s="83" t="s">
        <v>13</v>
      </c>
      <c r="E77" s="89" t="s">
        <v>98</v>
      </c>
      <c r="F77" s="158"/>
      <c r="G77" s="84"/>
      <c r="H77" s="85"/>
      <c r="I77" s="85"/>
      <c r="J77" s="86"/>
      <c r="K77" s="87">
        <f t="shared" si="0"/>
        <v>0</v>
      </c>
      <c r="L77" s="88"/>
    </row>
    <row r="78" spans="2:12" ht="41.25" customHeight="1" x14ac:dyDescent="0.25">
      <c r="B78" s="82">
        <v>19</v>
      </c>
      <c r="C78" s="219">
        <v>24</v>
      </c>
      <c r="D78" s="83" t="s">
        <v>13</v>
      </c>
      <c r="E78" s="89" t="s">
        <v>99</v>
      </c>
      <c r="F78" s="158"/>
      <c r="G78" s="84"/>
      <c r="H78" s="85"/>
      <c r="I78" s="85"/>
      <c r="J78" s="86"/>
      <c r="K78" s="87">
        <f t="shared" si="0"/>
        <v>0</v>
      </c>
      <c r="L78" s="88"/>
    </row>
    <row r="79" spans="2:12" ht="41.25" customHeight="1" x14ac:dyDescent="0.25">
      <c r="B79" s="82">
        <v>20</v>
      </c>
      <c r="C79" s="219">
        <v>8</v>
      </c>
      <c r="D79" s="83" t="s">
        <v>13</v>
      </c>
      <c r="E79" s="89" t="s">
        <v>100</v>
      </c>
      <c r="F79" s="158"/>
      <c r="G79" s="84"/>
      <c r="H79" s="85"/>
      <c r="I79" s="85"/>
      <c r="J79" s="86"/>
      <c r="K79" s="87">
        <f t="shared" si="0"/>
        <v>0</v>
      </c>
      <c r="L79" s="88"/>
    </row>
    <row r="80" spans="2:12" ht="41.25" customHeight="1" x14ac:dyDescent="0.25">
      <c r="B80" s="82">
        <v>21</v>
      </c>
      <c r="C80" s="219">
        <v>4</v>
      </c>
      <c r="D80" s="83" t="s">
        <v>13</v>
      </c>
      <c r="E80" s="89" t="s">
        <v>101</v>
      </c>
      <c r="F80" s="158"/>
      <c r="G80" s="84"/>
      <c r="H80" s="85"/>
      <c r="I80" s="85"/>
      <c r="J80" s="86"/>
      <c r="K80" s="87">
        <f t="shared" si="0"/>
        <v>0</v>
      </c>
      <c r="L80" s="88"/>
    </row>
    <row r="81" spans="2:12" ht="41.25" customHeight="1" x14ac:dyDescent="0.25">
      <c r="B81" s="82">
        <v>22</v>
      </c>
      <c r="C81" s="219">
        <v>4</v>
      </c>
      <c r="D81" s="83" t="s">
        <v>13</v>
      </c>
      <c r="E81" s="89" t="s">
        <v>102</v>
      </c>
      <c r="F81" s="158"/>
      <c r="G81" s="84"/>
      <c r="H81" s="85"/>
      <c r="I81" s="85"/>
      <c r="J81" s="86"/>
      <c r="K81" s="87">
        <f t="shared" si="0"/>
        <v>0</v>
      </c>
      <c r="L81" s="88"/>
    </row>
    <row r="82" spans="2:12" ht="41.25" customHeight="1" x14ac:dyDescent="0.25">
      <c r="B82" s="82">
        <v>23</v>
      </c>
      <c r="C82" s="219">
        <v>4</v>
      </c>
      <c r="D82" s="83" t="s">
        <v>13</v>
      </c>
      <c r="E82" s="89" t="s">
        <v>105</v>
      </c>
      <c r="F82" s="158"/>
      <c r="G82" s="84"/>
      <c r="H82" s="85"/>
      <c r="I82" s="85"/>
      <c r="J82" s="86"/>
      <c r="K82" s="87">
        <f t="shared" si="0"/>
        <v>0</v>
      </c>
      <c r="L82" s="88"/>
    </row>
    <row r="83" spans="2:12" ht="41.25" customHeight="1" x14ac:dyDescent="0.25">
      <c r="B83" s="82">
        <v>24</v>
      </c>
      <c r="C83" s="219">
        <v>1</v>
      </c>
      <c r="D83" s="83" t="s">
        <v>13</v>
      </c>
      <c r="E83" s="89" t="s">
        <v>104</v>
      </c>
      <c r="F83" s="158"/>
      <c r="G83" s="84"/>
      <c r="H83" s="85"/>
      <c r="I83" s="85"/>
      <c r="J83" s="86"/>
      <c r="K83" s="87">
        <f t="shared" si="0"/>
        <v>0</v>
      </c>
      <c r="L83" s="88"/>
    </row>
    <row r="84" spans="2:12" ht="41.25" customHeight="1" x14ac:dyDescent="0.25">
      <c r="B84" s="82">
        <v>25</v>
      </c>
      <c r="C84" s="219">
        <v>2</v>
      </c>
      <c r="D84" s="83" t="s">
        <v>13</v>
      </c>
      <c r="E84" s="89" t="s">
        <v>106</v>
      </c>
      <c r="F84" s="158"/>
      <c r="G84" s="84"/>
      <c r="H84" s="85"/>
      <c r="I84" s="85"/>
      <c r="J84" s="86"/>
      <c r="K84" s="87">
        <f t="shared" si="0"/>
        <v>0</v>
      </c>
      <c r="L84" s="88"/>
    </row>
    <row r="85" spans="2:12" ht="41.25" customHeight="1" x14ac:dyDescent="0.25">
      <c r="B85" s="82">
        <v>26</v>
      </c>
      <c r="C85" s="219">
        <v>1</v>
      </c>
      <c r="D85" s="83" t="s">
        <v>13</v>
      </c>
      <c r="E85" s="89" t="s">
        <v>107</v>
      </c>
      <c r="F85" s="158"/>
      <c r="G85" s="84"/>
      <c r="H85" s="85"/>
      <c r="I85" s="85"/>
      <c r="J85" s="86"/>
      <c r="K85" s="87">
        <f t="shared" si="0"/>
        <v>0</v>
      </c>
      <c r="L85" s="88"/>
    </row>
    <row r="86" spans="2:12" ht="41.25" customHeight="1" x14ac:dyDescent="0.25">
      <c r="B86" s="82">
        <v>27</v>
      </c>
      <c r="C86" s="219">
        <v>2</v>
      </c>
      <c r="D86" s="83" t="s">
        <v>13</v>
      </c>
      <c r="E86" s="89" t="s">
        <v>108</v>
      </c>
      <c r="F86" s="158"/>
      <c r="G86" s="84"/>
      <c r="H86" s="85"/>
      <c r="I86" s="85"/>
      <c r="J86" s="86"/>
      <c r="K86" s="87">
        <f t="shared" si="0"/>
        <v>0</v>
      </c>
      <c r="L86" s="88"/>
    </row>
    <row r="87" spans="2:12" ht="41.25" customHeight="1" x14ac:dyDescent="0.25">
      <c r="B87" s="82">
        <v>28</v>
      </c>
      <c r="C87" s="219">
        <v>2</v>
      </c>
      <c r="D87" s="83" t="s">
        <v>13</v>
      </c>
      <c r="E87" s="89" t="s">
        <v>109</v>
      </c>
      <c r="F87" s="158"/>
      <c r="G87" s="84"/>
      <c r="H87" s="85"/>
      <c r="I87" s="85"/>
      <c r="J87" s="86"/>
      <c r="K87" s="87">
        <f t="shared" si="0"/>
        <v>0</v>
      </c>
      <c r="L87" s="88"/>
    </row>
    <row r="88" spans="2:12" ht="39" customHeight="1" x14ac:dyDescent="0.25">
      <c r="B88" s="159" t="s">
        <v>63</v>
      </c>
      <c r="C88" s="160"/>
      <c r="D88" s="160"/>
      <c r="E88" s="160"/>
      <c r="F88" s="160"/>
      <c r="G88" s="160"/>
      <c r="H88" s="160"/>
      <c r="I88" s="160"/>
      <c r="J88" s="161"/>
      <c r="K88" s="90">
        <f>SUM(K60:K87)</f>
        <v>0</v>
      </c>
      <c r="L88" s="91"/>
    </row>
    <row r="89" spans="2:12" ht="15.75" customHeight="1" thickBot="1" x14ac:dyDescent="0.3">
      <c r="B89" s="162" t="s">
        <v>64</v>
      </c>
      <c r="C89" s="163"/>
      <c r="D89" s="163"/>
      <c r="E89" s="163"/>
      <c r="F89" s="163"/>
      <c r="G89" s="163"/>
      <c r="H89" s="163"/>
      <c r="I89" s="163"/>
      <c r="J89" s="163"/>
      <c r="K89" s="164"/>
      <c r="L89" s="92"/>
    </row>
    <row r="90" spans="2:12" ht="18.75" x14ac:dyDescent="0.3">
      <c r="B90" s="138" t="s">
        <v>65</v>
      </c>
      <c r="C90" s="165"/>
      <c r="D90" s="165"/>
      <c r="E90" s="165"/>
      <c r="F90" s="165"/>
      <c r="G90" s="165"/>
      <c r="H90" s="165"/>
      <c r="I90" s="165"/>
      <c r="J90" s="165"/>
      <c r="K90" s="165"/>
    </row>
    <row r="91" spans="2:12" ht="34.5" customHeight="1" x14ac:dyDescent="0.25">
      <c r="B91" s="138" t="s">
        <v>66</v>
      </c>
      <c r="C91" s="138"/>
      <c r="D91" s="138"/>
      <c r="E91" s="138"/>
      <c r="F91" s="138"/>
      <c r="G91" s="138"/>
      <c r="H91" s="138"/>
      <c r="I91" s="138"/>
      <c r="J91" s="138"/>
      <c r="K91" s="138"/>
      <c r="L91" s="59"/>
    </row>
    <row r="92" spans="2:12" ht="21.75" thickBot="1" x14ac:dyDescent="0.3">
      <c r="B92" s="139" t="s">
        <v>67</v>
      </c>
      <c r="C92" s="139"/>
      <c r="D92" s="139"/>
      <c r="E92" s="139"/>
      <c r="F92" s="93"/>
      <c r="G92" s="140"/>
      <c r="H92" s="141"/>
      <c r="I92" s="141"/>
      <c r="J92" s="141"/>
      <c r="K92" s="141"/>
      <c r="L92" s="141"/>
    </row>
    <row r="93" spans="2:12" ht="80.25" customHeight="1" x14ac:dyDescent="0.25">
      <c r="B93" s="142" t="s">
        <v>68</v>
      </c>
      <c r="C93" s="143"/>
      <c r="D93" s="143"/>
      <c r="E93" s="143"/>
      <c r="F93" s="143"/>
      <c r="G93" s="143"/>
      <c r="H93" s="143"/>
      <c r="I93" s="143"/>
      <c r="J93" s="143"/>
      <c r="K93" s="144"/>
      <c r="L93" s="94"/>
    </row>
    <row r="94" spans="2:12" ht="18.75" x14ac:dyDescent="0.25">
      <c r="B94" s="145" t="s">
        <v>69</v>
      </c>
      <c r="C94" s="146"/>
      <c r="D94" s="146"/>
      <c r="E94" s="146"/>
      <c r="F94" s="147"/>
      <c r="G94" s="148"/>
      <c r="H94" s="149"/>
      <c r="I94" s="149"/>
      <c r="J94" s="149"/>
      <c r="K94" s="150"/>
      <c r="L94" s="95"/>
    </row>
    <row r="95" spans="2:12" ht="18.75" customHeight="1" x14ac:dyDescent="0.25">
      <c r="B95" s="123" t="s">
        <v>70</v>
      </c>
      <c r="C95" s="124"/>
      <c r="D95" s="124"/>
      <c r="E95" s="124"/>
      <c r="F95" s="125"/>
      <c r="G95" s="126" t="s">
        <v>71</v>
      </c>
      <c r="H95" s="127"/>
      <c r="I95" s="127"/>
      <c r="J95" s="127"/>
      <c r="K95" s="128"/>
      <c r="L95" s="96"/>
    </row>
    <row r="96" spans="2:12" ht="18.75" x14ac:dyDescent="0.25">
      <c r="B96" s="123" t="s">
        <v>72</v>
      </c>
      <c r="C96" s="124"/>
      <c r="D96" s="124"/>
      <c r="E96" s="124"/>
      <c r="F96" s="125"/>
      <c r="G96" s="129" t="s">
        <v>73</v>
      </c>
      <c r="H96" s="130"/>
      <c r="I96" s="130"/>
      <c r="J96" s="130"/>
      <c r="K96" s="131"/>
      <c r="L96" s="97"/>
    </row>
    <row r="97" spans="2:12" ht="24.75" customHeight="1" x14ac:dyDescent="0.25">
      <c r="B97" s="132" t="s">
        <v>74</v>
      </c>
      <c r="C97" s="133"/>
      <c r="D97" s="133"/>
      <c r="E97" s="133"/>
      <c r="F97" s="133"/>
      <c r="G97" s="133"/>
      <c r="H97" s="133"/>
      <c r="I97" s="133"/>
      <c r="J97" s="133"/>
      <c r="K97" s="134"/>
      <c r="L97" s="98"/>
    </row>
    <row r="98" spans="2:12" ht="19.5" customHeight="1" thickBot="1" x14ac:dyDescent="0.3">
      <c r="B98" s="135" t="s">
        <v>75</v>
      </c>
      <c r="C98" s="136"/>
      <c r="D98" s="136"/>
      <c r="E98" s="136"/>
      <c r="F98" s="136"/>
      <c r="G98" s="136"/>
      <c r="H98" s="136"/>
      <c r="I98" s="136"/>
      <c r="J98" s="136"/>
      <c r="K98" s="137"/>
      <c r="L98" s="97"/>
    </row>
    <row r="99" spans="2:12" ht="21" x14ac:dyDescent="0.35">
      <c r="B99" s="99" t="s">
        <v>38</v>
      </c>
      <c r="C99" s="34"/>
      <c r="D99" s="34"/>
      <c r="E99" s="34"/>
      <c r="F99" s="100"/>
      <c r="G99" s="101"/>
      <c r="H99" s="101"/>
      <c r="I99" s="101"/>
      <c r="J99" s="101"/>
      <c r="K99" s="102"/>
      <c r="L99" s="103"/>
    </row>
    <row r="100" spans="2:12" ht="18.75" customHeight="1" x14ac:dyDescent="0.3">
      <c r="B100" s="117" t="s">
        <v>76</v>
      </c>
      <c r="C100" s="118"/>
      <c r="D100" s="118"/>
      <c r="E100" s="118"/>
      <c r="F100" s="118"/>
      <c r="G100" s="118"/>
      <c r="H100" s="118"/>
      <c r="I100" s="118"/>
      <c r="J100" s="118"/>
      <c r="K100" s="119"/>
      <c r="L100" s="104"/>
    </row>
    <row r="101" spans="2:12" ht="18.75" customHeight="1" x14ac:dyDescent="0.3">
      <c r="B101" s="117" t="s">
        <v>77</v>
      </c>
      <c r="C101" s="118"/>
      <c r="D101" s="118"/>
      <c r="E101" s="118"/>
      <c r="F101" s="118"/>
      <c r="G101" s="118"/>
      <c r="H101" s="118"/>
      <c r="I101" s="118"/>
      <c r="J101" s="118"/>
      <c r="K101" s="119"/>
      <c r="L101" s="104"/>
    </row>
    <row r="102" spans="2:12" ht="19.5" thickBot="1" x14ac:dyDescent="0.35">
      <c r="B102" s="105"/>
      <c r="C102" s="106"/>
      <c r="D102" s="106"/>
      <c r="E102" s="106"/>
      <c r="F102" s="107"/>
      <c r="G102" s="108"/>
      <c r="H102" s="108"/>
      <c r="I102" s="108"/>
      <c r="J102" s="108"/>
      <c r="K102" s="109"/>
      <c r="L102" s="103"/>
    </row>
    <row r="103" spans="2:12" ht="19.5" thickBot="1" x14ac:dyDescent="0.3">
      <c r="B103" s="120" t="s">
        <v>78</v>
      </c>
      <c r="C103" s="121"/>
      <c r="D103" s="121"/>
      <c r="E103" s="121"/>
      <c r="F103" s="121"/>
      <c r="G103" s="110"/>
      <c r="H103" s="110"/>
      <c r="I103" s="110"/>
      <c r="J103" s="110"/>
      <c r="K103" s="111"/>
      <c r="L103" s="112"/>
    </row>
    <row r="104" spans="2:12" x14ac:dyDescent="0.25">
      <c r="B104" s="113"/>
      <c r="C104" s="113"/>
      <c r="D104" s="113"/>
      <c r="E104" s="113"/>
      <c r="F104" s="113"/>
      <c r="G104" s="113"/>
      <c r="H104" s="113"/>
      <c r="I104" s="113"/>
      <c r="J104" s="113"/>
      <c r="K104" s="113"/>
      <c r="L104" s="113"/>
    </row>
    <row r="105" spans="2:12" ht="21" x14ac:dyDescent="0.35">
      <c r="B105" s="114" t="s">
        <v>79</v>
      </c>
      <c r="C105" s="113"/>
      <c r="D105" s="113"/>
      <c r="E105" s="113"/>
      <c r="F105" s="113"/>
      <c r="G105" s="113"/>
      <c r="H105" s="113"/>
      <c r="I105" s="113"/>
      <c r="J105" s="113"/>
      <c r="K105" s="113"/>
      <c r="L105" s="113"/>
    </row>
    <row r="106" spans="2:12" ht="91.5" customHeight="1" x14ac:dyDescent="0.25">
      <c r="B106" s="113"/>
      <c r="C106" s="113"/>
      <c r="D106" s="113"/>
      <c r="E106" s="113"/>
      <c r="F106" s="113"/>
      <c r="G106" s="113"/>
      <c r="H106" s="113"/>
      <c r="I106" s="113"/>
      <c r="J106" s="113"/>
      <c r="K106" s="113"/>
      <c r="L106" s="113"/>
    </row>
    <row r="107" spans="2:12" ht="38.25" customHeight="1" x14ac:dyDescent="0.35">
      <c r="B107" s="122" t="s">
        <v>49</v>
      </c>
      <c r="C107" s="122"/>
      <c r="D107" s="122"/>
      <c r="E107" s="122"/>
      <c r="F107" s="122"/>
      <c r="G107" s="122"/>
      <c r="H107" s="122"/>
      <c r="I107" s="122"/>
      <c r="J107" s="122"/>
      <c r="K107" s="122"/>
      <c r="L107" s="115"/>
    </row>
  </sheetData>
  <mergeCells count="60">
    <mergeCell ref="E2:J5"/>
    <mergeCell ref="B7:K7"/>
    <mergeCell ref="C9:E9"/>
    <mergeCell ref="F9:G9"/>
    <mergeCell ref="C11:E11"/>
    <mergeCell ref="F11:G11"/>
    <mergeCell ref="I11:K11"/>
    <mergeCell ref="G33:K33"/>
    <mergeCell ref="B13:K13"/>
    <mergeCell ref="C15:K15"/>
    <mergeCell ref="C17:E17"/>
    <mergeCell ref="G19:K19"/>
    <mergeCell ref="G21:K21"/>
    <mergeCell ref="G23:K23"/>
    <mergeCell ref="D25:F25"/>
    <mergeCell ref="G25:K25"/>
    <mergeCell ref="G27:K27"/>
    <mergeCell ref="G29:K29"/>
    <mergeCell ref="G31:K31"/>
    <mergeCell ref="C49:K49"/>
    <mergeCell ref="D35:E35"/>
    <mergeCell ref="G35:K35"/>
    <mergeCell ref="C37:K37"/>
    <mergeCell ref="C38:K38"/>
    <mergeCell ref="C42:K42"/>
    <mergeCell ref="C43:K43"/>
    <mergeCell ref="C44:K44"/>
    <mergeCell ref="C45:K45"/>
    <mergeCell ref="C46:K46"/>
    <mergeCell ref="C47:K47"/>
    <mergeCell ref="C48:K48"/>
    <mergeCell ref="B90:K90"/>
    <mergeCell ref="C50:K50"/>
    <mergeCell ref="B52:K52"/>
    <mergeCell ref="B54:K54"/>
    <mergeCell ref="B55:E55"/>
    <mergeCell ref="F55:G55"/>
    <mergeCell ref="B56:E56"/>
    <mergeCell ref="F56:G56"/>
    <mergeCell ref="B58:F58"/>
    <mergeCell ref="G58:K58"/>
    <mergeCell ref="F60:F87"/>
    <mergeCell ref="B88:J88"/>
    <mergeCell ref="B89:K89"/>
    <mergeCell ref="B91:K91"/>
    <mergeCell ref="B92:E92"/>
    <mergeCell ref="G92:L92"/>
    <mergeCell ref="B93:K93"/>
    <mergeCell ref="B94:F94"/>
    <mergeCell ref="G94:K94"/>
    <mergeCell ref="B100:K100"/>
    <mergeCell ref="B101:K101"/>
    <mergeCell ref="B103:F103"/>
    <mergeCell ref="B107:K107"/>
    <mergeCell ref="B95:F95"/>
    <mergeCell ref="G95:K95"/>
    <mergeCell ref="B96:F96"/>
    <mergeCell ref="G96:K96"/>
    <mergeCell ref="B97:K97"/>
    <mergeCell ref="B98:K98"/>
  </mergeCells>
  <hyperlinks>
    <hyperlink ref="I11" r:id="rId2" xr:uid="{843A3E75-CB85-4B3B-96F0-7EFEC1F97E88}"/>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2024-10-16T13:53:18Z</cp:lastPrinted>
  <dcterms:created xsi:type="dcterms:W3CDTF">2024-10-15T21:50:57Z</dcterms:created>
  <dcterms:modified xsi:type="dcterms:W3CDTF">2024-10-16T13:53:19Z</dcterms:modified>
</cp:coreProperties>
</file>