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4\COTIZACIONES\"/>
    </mc:Choice>
  </mc:AlternateContent>
  <xr:revisionPtr revIDLastSave="0" documentId="13_ncr:1_{5B86B0BD-E0A5-4DA1-831A-D562453B81BD}" xr6:coauthVersionLast="47" xr6:coauthVersionMax="47" xr10:uidLastSave="{00000000-0000-0000-0000-000000000000}"/>
  <bookViews>
    <workbookView xWindow="-165" yWindow="0" windowWidth="28800" windowHeight="15750" xr2:uid="{CBCF3542-D3B7-482D-931D-47E747F2F992}"/>
  </bookViews>
  <sheets>
    <sheet name="Hoja1" sheetId="1" r:id="rId1"/>
  </sheets>
  <calcPr calcId="191029"/>
  <pivotCaches>
    <pivotCache cacheId="131"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7" i="1" l="1"/>
  <c r="K76" i="1"/>
  <c r="K75" i="1"/>
  <c r="K74" i="1"/>
  <c r="K73" i="1"/>
  <c r="K72" i="1"/>
  <c r="K71" i="1"/>
  <c r="K70" i="1"/>
  <c r="K69" i="1"/>
  <c r="K68" i="1"/>
  <c r="K67" i="1"/>
  <c r="K66" i="1"/>
  <c r="K81" i="1" l="1"/>
  <c r="K80" i="1"/>
  <c r="K79" i="1"/>
  <c r="K78" i="1"/>
  <c r="K65" i="1"/>
  <c r="K64" i="1"/>
  <c r="K63" i="1"/>
  <c r="K62" i="1"/>
  <c r="K61" i="1"/>
  <c r="K60" i="1"/>
  <c r="F56" i="1"/>
  <c r="F55" i="1"/>
  <c r="B7" i="1"/>
  <c r="D6" i="1"/>
  <c r="K82" i="1" l="1"/>
</calcChain>
</file>

<file path=xl/sharedStrings.xml><?xml version="1.0" encoding="utf-8"?>
<sst xmlns="http://schemas.openxmlformats.org/spreadsheetml/2006/main" count="130" uniqueCount="105">
  <si>
    <t xml:space="preserve">Nº </t>
  </si>
  <si>
    <t>CD-436</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</si>
  <si>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</si>
  <si>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</si>
  <si>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</si>
  <si>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</si>
  <si>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</si>
  <si>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</si>
  <si>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</si>
  <si>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</si>
  <si>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</si>
  <si>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</si>
  <si>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CLQ-24-CD-436-2024 ADQUISICIÓN DE HERRAMIENTAS MENORES</t>
  </si>
  <si>
    <t>PIEZA</t>
  </si>
  <si>
    <t>(en blanco)</t>
  </si>
  <si>
    <t>CALIDAD,PROPUESTA TECNICA Y COSTO</t>
  </si>
  <si>
    <t>Por Item</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</si>
  <si>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</si>
  <si>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</si>
  <si>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</si>
  <si>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</si>
  <si>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</si>
  <si>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</si>
  <si>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</si>
  <si>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</si>
  <si>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</si>
  <si>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</si>
  <si>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</si>
  <si>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</si>
  <si>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</si>
  <si>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</si>
  <si>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</si>
  <si>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</si>
  <si>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</si>
  <si>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</si>
  <si>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</si>
  <si>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</si>
  <si>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</si>
  <si>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</si>
  <si>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</si>
  <si>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</si>
  <si>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</si>
  <si>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</si>
  <si>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</si>
  <si>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</si>
  <si>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</si>
  <si>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</si>
  <si>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</si>
  <si>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</si>
  <si>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</si>
  <si>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</si>
  <si>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</si>
  <si>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</si>
  <si>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</si>
  <si>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</si>
  <si>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</si>
  <si>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</si>
  <si>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</si>
  <si>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</si>
  <si>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</si>
  <si>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</si>
  <si>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</si>
  <si>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</si>
  <si>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</si>
  <si>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</si>
  <si>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</si>
  <si>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</si>
  <si>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</si>
  <si>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</si>
  <si>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</si>
  <si>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</si>
  <si>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</si>
  <si>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</si>
  <si>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</si>
  <si>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</si>
  <si>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</si>
  <si>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</si>
  <si>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</si>
  <si>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</si>
  <si>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ROLLO</t>
  </si>
  <si>
    <t>CARTUCHO</t>
  </si>
  <si>
    <t xml:space="preserve">Sellador para roscas SHELLAC </t>
  </si>
  <si>
    <t>Lija al agua (p/pared) grado 20</t>
  </si>
  <si>
    <t xml:space="preserve">Lija al agua (p/pared) grado 40 </t>
  </si>
  <si>
    <t xml:space="preserve">Lija al agua (p/pared) grado 80 </t>
  </si>
  <si>
    <t>Lija al agua (p/pared) grado 120</t>
  </si>
  <si>
    <t>Lija al agua (p/pared) grado 240</t>
  </si>
  <si>
    <t>Prensa de yugo para tubo 2". Codigo 17705</t>
  </si>
  <si>
    <t>Prensa morsa plana de banco. Codigo 102936</t>
  </si>
  <si>
    <t>Sikasil Universal, cartucho de 280ml.</t>
  </si>
  <si>
    <t>Sikasil E</t>
  </si>
  <si>
    <t>Sika sanisil, cartucho 280 ml</t>
  </si>
  <si>
    <t>Rodillo Esponja poliester 1341 15cmx35mm para pintura + soporte p/rodillo</t>
  </si>
  <si>
    <t>Rodillo Esponja poliester 1330 23cmx68mm para pintura + soporte p/rodillo</t>
  </si>
  <si>
    <t>Rodillo lana sintética 1374 23cmx9mm para pintura + soporte p/rodillo</t>
  </si>
  <si>
    <t>Rodillo lana sintetica 1376 23cmx9mm para pintura + soporte p/rodillo</t>
  </si>
  <si>
    <t>Rodillo lana sintetica 1377 15cmx9mm para pintura + soporte p/rodillo</t>
  </si>
  <si>
    <t>Rodillo lana sintetica 1396 23cmx22mm para pintura + soporte p/rodillo</t>
  </si>
  <si>
    <t>Rodillo Microfibra 1338 15cmx19mm para pintura + soporte p/rodillo</t>
  </si>
  <si>
    <t>Pistola alta presion, 70 PSI con control de presion</t>
  </si>
  <si>
    <t>Pistola baja presión, 50 PSI, cuerpo reforzado, ligera</t>
  </si>
  <si>
    <t>ENGRASADORA MANUAL 6 KG</t>
  </si>
  <si>
    <t>SLINGA DE 2TN X 4 MTS CON GANCHO</t>
  </si>
  <si>
    <t xml:space="preserve">Tiempo de Entrega: 15 dias
</t>
  </si>
  <si>
    <t>9 de octubre de 2024, Horas: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</si>
</sst>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25"/>
      <color theme="1"/>
      <name val="Calibri"/>
      <family val="2"/>
      <scheme val="minor"/>
    </font>
    <font>
      <sz val="25"/>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20"/>
      <color theme="1"/>
      <name val="Calibri Light"/>
      <family val="1"/>
      <scheme val="major"/>
    </font>
    <font>
      <b/>
      <sz val="12"/>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21">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xf>
    <xf numFmtId="0" fontId="11" fillId="2" borderId="0" xfId="0" applyFont="1" applyFill="1" applyAlignment="1">
      <alignment horizontal="center"/>
    </xf>
    <xf numFmtId="0" fontId="12"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wrapText="1"/>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3" xfId="1" applyFont="1" applyFill="1" applyBorder="1" applyAlignment="1">
      <alignment horizontal="center" vertical="center" wrapText="1"/>
    </xf>
    <xf numFmtId="0" fontId="18" fillId="2" borderId="0" xfId="1" applyFont="1" applyFill="1" applyBorder="1" applyAlignment="1">
      <alignment vertical="center" wrapText="1"/>
    </xf>
    <xf numFmtId="0" fontId="12" fillId="0" borderId="0" xfId="0" applyFont="1" applyAlignment="1">
      <alignment horizontal="center"/>
    </xf>
    <xf numFmtId="0" fontId="0" fillId="0" borderId="0" xfId="0" applyAlignment="1">
      <alignment wrapText="1"/>
    </xf>
    <xf numFmtId="0" fontId="12" fillId="0" borderId="0" xfId="0" applyFont="1" applyAlignment="1">
      <alignment horizontal="center" wrapText="1"/>
    </xf>
    <xf numFmtId="0" fontId="19" fillId="2" borderId="0" xfId="0" applyFont="1" applyFill="1" applyAlignment="1">
      <alignment wrapText="1"/>
    </xf>
    <xf numFmtId="0" fontId="20" fillId="0" borderId="0" xfId="0" applyFont="1" applyAlignment="1">
      <alignment horizontal="center" vertical="center" wrapText="1"/>
    </xf>
    <xf numFmtId="0" fontId="20" fillId="0" borderId="0" xfId="0" applyFont="1" applyAlignment="1">
      <alignment vertical="center" wrapText="1"/>
    </xf>
    <xf numFmtId="0" fontId="2" fillId="0" borderId="0" xfId="0" applyFont="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2" fillId="0" borderId="0" xfId="0" applyFont="1" applyAlignment="1">
      <alignment horizontal="center" vertical="center"/>
    </xf>
    <xf numFmtId="0" fontId="23" fillId="0" borderId="8" xfId="0" applyFont="1" applyBorder="1"/>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2" fillId="5"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3"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horizontal="center" vertical="center" wrapText="1"/>
    </xf>
    <xf numFmtId="0" fontId="25" fillId="5" borderId="9"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11" xfId="0" applyFont="1" applyFill="1" applyBorder="1" applyAlignment="1">
      <alignment horizontal="center" vertical="center"/>
    </xf>
    <xf numFmtId="0" fontId="24" fillId="0" borderId="8"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 fillId="0" borderId="0" xfId="0" applyFont="1" applyAlignment="1">
      <alignment horizontal="center"/>
    </xf>
    <xf numFmtId="0" fontId="27" fillId="3" borderId="8"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12" xfId="0" applyFont="1" applyFill="1" applyBorder="1" applyAlignment="1">
      <alignment horizontal="left" vertical="center" wrapText="1"/>
    </xf>
    <xf numFmtId="0" fontId="27" fillId="3" borderId="8"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1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13"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4" fillId="0" borderId="8" xfId="0" applyFont="1" applyBorder="1" applyAlignment="1">
      <alignment vertical="center"/>
    </xf>
    <xf numFmtId="0" fontId="6" fillId="0" borderId="0" xfId="0" applyFont="1" applyAlignment="1">
      <alignment horizontal="center" vertical="center"/>
    </xf>
    <xf numFmtId="0" fontId="24" fillId="0" borderId="12" xfId="0" applyFont="1" applyBorder="1" applyAlignment="1">
      <alignment horizontal="center" vertical="center" wrapText="1"/>
    </xf>
    <xf numFmtId="0" fontId="24" fillId="0" borderId="8"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9" fillId="0" borderId="0" xfId="0" applyFont="1"/>
    <xf numFmtId="0" fontId="6"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9"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19" fillId="0" borderId="0" xfId="0" applyFont="1" applyAlignment="1">
      <alignment vertical="center" wrapText="1"/>
    </xf>
    <xf numFmtId="0" fontId="31" fillId="5" borderId="24" xfId="0" applyFont="1" applyFill="1" applyBorder="1" applyAlignment="1">
      <alignment horizontal="center" vertical="center" wrapText="1"/>
    </xf>
    <xf numFmtId="3" fontId="31" fillId="5" borderId="4" xfId="0" applyNumberFormat="1"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0" borderId="0" xfId="0" applyFont="1" applyAlignment="1">
      <alignment horizontal="center" vertical="center" wrapText="1"/>
    </xf>
    <xf numFmtId="0" fontId="32" fillId="0" borderId="24" xfId="0" applyFont="1" applyBorder="1" applyAlignment="1">
      <alignment horizontal="center" vertical="center" wrapText="1"/>
    </xf>
    <xf numFmtId="3" fontId="32"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0" fillId="0" borderId="26"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7" xfId="0" applyNumberFormat="1" applyFont="1" applyBorder="1" applyAlignment="1">
      <alignment vertical="center"/>
    </xf>
    <xf numFmtId="4" fontId="2" fillId="0" borderId="0" xfId="0" applyNumberFormat="1" applyFont="1"/>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vertical="center" wrapText="1"/>
    </xf>
    <xf numFmtId="0" fontId="24"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1"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4" xfId="0" applyFont="1" applyBorder="1" applyAlignment="1">
      <alignment horizontal="left" vertical="center" wrapText="1"/>
    </xf>
    <xf numFmtId="0" fontId="34"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4" xfId="0" applyFont="1" applyBorder="1" applyAlignment="1">
      <alignment horizontal="left" vertical="center" wrapText="1"/>
    </xf>
    <xf numFmtId="0" fontId="0" fillId="0" borderId="8" xfId="0" applyBorder="1" applyAlignment="1">
      <alignment vertical="center" wrapText="1"/>
    </xf>
    <xf numFmtId="0" fontId="6" fillId="5" borderId="2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0" borderId="8" xfId="0" applyFont="1" applyBorder="1" applyAlignment="1">
      <alignment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3"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4" fillId="0" borderId="7" xfId="0" applyFont="1" applyBorder="1"/>
    <xf numFmtId="0" fontId="24" fillId="0" borderId="8" xfId="0" applyFont="1" applyBorder="1"/>
    <xf numFmtId="0" fontId="24" fillId="0" borderId="8" xfId="0" applyFont="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8" xfId="0" applyFont="1" applyBorder="1" applyAlignment="1">
      <alignment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7" xfId="0" applyFont="1" applyBorder="1"/>
    <xf numFmtId="0" fontId="24"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5" fillId="0" borderId="10" xfId="0" applyFont="1" applyBorder="1"/>
    <xf numFmtId="0" fontId="35" fillId="0" borderId="11" xfId="0" applyFont="1" applyBorder="1"/>
    <xf numFmtId="0" fontId="35" fillId="0" borderId="8" xfId="0" applyFont="1" applyBorder="1"/>
    <xf numFmtId="0" fontId="35" fillId="0" borderId="0" xfId="0" applyFont="1"/>
    <xf numFmtId="0" fontId="13" fillId="0" borderId="0" xfId="0" applyFont="1"/>
    <xf numFmtId="0" fontId="6" fillId="0" borderId="0" xfId="0" applyFont="1" applyAlignment="1">
      <alignment horizontal="center" vertical="center" wrapText="1"/>
    </xf>
    <xf numFmtId="0" fontId="13" fillId="0" borderId="0" xfId="0" applyFont="1" applyAlignment="1">
      <alignment wrapText="1"/>
    </xf>
    <xf numFmtId="0" fontId="0" fillId="0" borderId="0" xfId="0" pivotButton="1"/>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81</xdr:row>
      <xdr:rowOff>0</xdr:rowOff>
    </xdr:from>
    <xdr:to>
      <xdr:col>23</xdr:col>
      <xdr:colOff>304800</xdr:colOff>
      <xdr:row>82</xdr:row>
      <xdr:rowOff>124536</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C3679152-3369-45DC-94B8-4B4890E0F85C}"/>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87E753A4-52D2-4D3E-8E91-7623EF4CDAAE}"/>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2DC91191-D01D-4193-AB65-54738FF535B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80228F6F-1BE4-4E94-8CCE-F38875C8414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86502F12-690F-4ED2-9694-D1B3281833B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190537DD-EBE6-4E18-80D4-3662268C8C4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62A4D7B3-AFDB-4147-AD6F-7F8B39674152}"/>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113D9573-E976-4DC2-84E8-AEF77C8826C9}"/>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5C063B40-DE5D-421E-AF79-9B692463013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F3608F91-BFB8-461D-824E-D7DAA5435DF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126777</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5E450CC2-C3B4-445E-AEC2-7316F8919521}"/>
            </a:ext>
          </a:extLst>
        </xdr:cNvPr>
        <xdr:cNvSpPr>
          <a:spLocks noChangeAspect="1" noChangeArrowheads="1"/>
        </xdr:cNvSpPr>
      </xdr:nvSpPr>
      <xdr:spPr bwMode="auto">
        <a:xfrm>
          <a:off x="18869025" y="2722245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D881DBF8-6F99-47BB-8C8F-4D996612D8AC}"/>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E835B009-A7E0-4B54-99F0-8DFA1A76C1C1}"/>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D2AB5A9D-7E33-4685-960F-3980507DE1F6}"/>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C24442F3-3A36-493F-81F3-CDA5E37EB4CF}"/>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124536</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ABDD0671-F4E5-4D5F-BC90-331CD5991BEA}"/>
            </a:ext>
          </a:extLst>
        </xdr:cNvPr>
        <xdr:cNvSpPr>
          <a:spLocks noChangeAspect="1" noChangeArrowheads="1"/>
        </xdr:cNvSpPr>
      </xdr:nvSpPr>
      <xdr:spPr bwMode="auto">
        <a:xfrm>
          <a:off x="18869025" y="2722245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125097</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343D64C0-E676-4358-9E11-A69AE80F6A8B}"/>
            </a:ext>
          </a:extLst>
        </xdr:cNvPr>
        <xdr:cNvSpPr>
          <a:spLocks noChangeAspect="1" noChangeArrowheads="1"/>
        </xdr:cNvSpPr>
      </xdr:nvSpPr>
      <xdr:spPr bwMode="auto">
        <a:xfrm>
          <a:off x="18869025" y="2722245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120614</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FAA5D404-D93D-454A-BAFA-98A62C68D1D4}"/>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120614</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9E1D3699-65A6-433B-98AC-6B2611247A49}"/>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120614</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BC73FCC7-75B1-40DC-A902-E3AA91C08E73}"/>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120614</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4C79C9B9-673B-4E1A-AE3E-55F7AB4C3EB7}"/>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120614</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5F43AC2F-2765-4CA7-A5A4-B1E69CA8A2AA}"/>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120614</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18934BD6-3FB9-4B0F-A546-82D2D0458954}"/>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120614</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7F9019E0-1F58-48C9-83FD-AE5D639F57F2}"/>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120614</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C8C3FFEF-1F7A-41AB-8F99-76EF3EDCF787}"/>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122294</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C48A37B1-D3C6-4EBE-B43B-6530ABB7E215}"/>
            </a:ext>
          </a:extLst>
        </xdr:cNvPr>
        <xdr:cNvSpPr>
          <a:spLocks noChangeAspect="1" noChangeArrowheads="1"/>
        </xdr:cNvSpPr>
      </xdr:nvSpPr>
      <xdr:spPr bwMode="auto">
        <a:xfrm>
          <a:off x="18869025" y="2722245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81</xdr:row>
      <xdr:rowOff>0</xdr:rowOff>
    </xdr:from>
    <xdr:to>
      <xdr:col>23</xdr:col>
      <xdr:colOff>304800</xdr:colOff>
      <xdr:row>82</xdr:row>
      <xdr:rowOff>120614</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76AB21C5-CAB7-4F09-BC62-68A81FEE6D01}"/>
            </a:ext>
          </a:extLst>
        </xdr:cNvPr>
        <xdr:cNvSpPr>
          <a:spLocks noChangeAspect="1" noChangeArrowheads="1"/>
        </xdr:cNvSpPr>
      </xdr:nvSpPr>
      <xdr:spPr bwMode="auto">
        <a:xfrm>
          <a:off x="18869025" y="2722245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838200</xdr:colOff>
      <xdr:row>0</xdr:row>
      <xdr:rowOff>221097</xdr:rowOff>
    </xdr:from>
    <xdr:to>
      <xdr:col>10</xdr:col>
      <xdr:colOff>1144701</xdr:colOff>
      <xdr:row>5</xdr:row>
      <xdr:rowOff>381000</xdr:rowOff>
    </xdr:to>
    <xdr:pic>
      <xdr:nvPicPr>
        <xdr:cNvPr id="29" name="28 Imagen" descr="LOGOTIPO OFICIAL">
          <a:extLst>
            <a:ext uri="{FF2B5EF4-FFF2-40B4-BE49-F238E27FC236}">
              <a16:creationId xmlns:a16="http://schemas.microsoft.com/office/drawing/2014/main" id="{A6CAA843-392E-4CFA-8657-9510A3165748}"/>
            </a:ext>
          </a:extLst>
        </xdr:cNvPr>
        <xdr:cNvPicPr/>
      </xdr:nvPicPr>
      <xdr:blipFill>
        <a:blip xmlns:r="http://schemas.openxmlformats.org/officeDocument/2006/relationships" r:embed="rId2" cstate="print"/>
        <a:srcRect/>
        <a:stretch>
          <a:fillRect/>
        </a:stretch>
      </xdr:blipFill>
      <xdr:spPr bwMode="auto">
        <a:xfrm>
          <a:off x="15751629" y="221097"/>
          <a:ext cx="2075430" cy="220097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xdr:col>
          <xdr:colOff>171450</xdr:colOff>
          <xdr:row>0</xdr:row>
          <xdr:rowOff>190500</xdr:rowOff>
        </xdr:from>
        <xdr:to>
          <xdr:col>4</xdr:col>
          <xdr:colOff>504825</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3251A57E-15F2-496F-91AC-76B4794D0D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101</xdr:row>
      <xdr:rowOff>0</xdr:rowOff>
    </xdr:from>
    <xdr:to>
      <xdr:col>23</xdr:col>
      <xdr:colOff>304800</xdr:colOff>
      <xdr:row>102</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EB73A37E-063F-4126-B86C-0559B5F34A1D}"/>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42BC6944-CE19-459F-A6DF-E76A4BE1B28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3A0F6DD9-30A9-4D5E-97FA-362C78AE484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5FF01F6A-B0EA-41AC-B152-6135DB435683}"/>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12B24B24-94C5-4863-9521-6426F23AAF6C}"/>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9B684BA5-0EA9-401F-9446-A5DB755F952E}"/>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1C485868-BD2D-420A-85A3-DA665A0FCE6A}"/>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E1F7A654-1EBC-4855-A4DC-FB7F84D13935}"/>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CD6CEE25-06A3-4A21-9D6D-0B2B33F5403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D378CBC2-60C9-448B-9469-6781098D254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38E33A0E-8C36-4EEE-A26E-B8B8C10EAADC}"/>
            </a:ext>
          </a:extLst>
        </xdr:cNvPr>
        <xdr:cNvSpPr>
          <a:spLocks noChangeAspect="1" noChangeArrowheads="1"/>
        </xdr:cNvSpPr>
      </xdr:nvSpPr>
      <xdr:spPr bwMode="auto">
        <a:xfrm>
          <a:off x="19631025" y="3391852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B514FBA9-5389-4DC7-93DC-7841B1F5B2A6}"/>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994871C6-8A9D-44CF-A9CC-C004E6F15E54}"/>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7896B8C5-A551-4072-BC0F-558A2607DFD1}"/>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99E99B85-0BDD-4EF0-8FB5-6F8168230E10}"/>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101</xdr:row>
      <xdr:rowOff>0</xdr:rowOff>
    </xdr:from>
    <xdr:to>
      <xdr:col>23</xdr:col>
      <xdr:colOff>304800</xdr:colOff>
      <xdr:row>102</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750FBDA0-72DB-463F-BDBA-4DAB33A873F7}"/>
            </a:ext>
          </a:extLst>
        </xdr:cNvPr>
        <xdr:cNvSpPr>
          <a:spLocks noChangeAspect="1" noChangeArrowheads="1"/>
        </xdr:cNvSpPr>
      </xdr:nvSpPr>
      <xdr:spPr bwMode="auto">
        <a:xfrm>
          <a:off x="19631025" y="3391852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8FA9A28A-DF6D-4E1A-AA9D-BF5D773FF1F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78927"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568.623644791667" createdVersion="3" refreshedVersion="7" minRefreshableVersion="3" recordCount="221" xr:uid="{9D41A1FC-6C0C-46C3-9644-745A010E9B3C}">
  <cacheSource type="worksheet">
    <worksheetSource ref="A2:CR223" sheet="SEGUIMIENTO ORDENES COMPRA 2024" r:id="rId2"/>
  </cacheSource>
  <cacheFields count="96">
    <cacheField name="AÑO" numFmtId="0">
      <sharedItems containsSemiMixedTypes="0" containsString="0" containsNumber="1" containsInteger="1" minValue="11" maxValue="2024" count="6">
        <n v="2024"/>
        <n v="2015" u="1"/>
        <n v="2023" u="1"/>
        <n v="2016" u="1"/>
        <n v="11" u="1"/>
        <n v="2017" u="1"/>
      </sharedItems>
    </cacheField>
    <cacheField name="Nº " numFmtId="0">
      <sharedItems containsBlank="1" containsMixedTypes="1" containsNumber="1" containsInteger="1" minValue="0" maxValue="2015" count="1015">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4">
        <m/>
        <s v="PAGO"/>
        <s v="ROCHA"/>
        <s v="HUAYTA"/>
        <s v="CTO"/>
        <s v="OC"/>
        <s v="EDMY"/>
        <s v="CLOVIS"/>
        <s v="INFORME"/>
        <s v="AMPLIA"/>
        <s v="SIN PROPUES"/>
        <s v="DESIERTO_x000a_ENERGYTRON_x000a_VALCESFRA"/>
        <s v="OSCAR" u="1"/>
        <s v="RUSO"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0-01T00:00:00"/>
    </cacheField>
    <cacheField name="COMPRADOR" numFmtId="0">
      <sharedItems/>
    </cacheField>
    <cacheField name="PARTIDA PRESUP." numFmtId="1">
      <sharedItems containsString="0" containsBlank="1" containsNumber="1" containsInteger="1" minValue="22300" maxValue="43700" count="38">
        <n v="39800"/>
        <n v="39700"/>
        <n v="34200"/>
        <n v="31300"/>
        <n v="34800"/>
        <n v="22300"/>
        <n v="23200"/>
        <n v="24120"/>
        <n v="39100"/>
        <n v="25210"/>
        <n v="34600"/>
        <n v="43700"/>
        <n v="34500"/>
        <n v="24110"/>
        <n v="25900"/>
        <n v="43500"/>
        <n v="34400"/>
        <n v="25700"/>
        <n v="42230"/>
        <n v="24300"/>
        <n v="32200"/>
        <n v="43200"/>
        <n v="32300"/>
        <n v="26700"/>
        <m/>
        <n v="31110" u="1"/>
        <n v="22600" u="1"/>
        <n v="34300" u="1"/>
        <n v="33100" u="1"/>
        <n v="26990" u="1"/>
        <n v="33200" u="1"/>
        <n v="34700" u="1"/>
        <n v="33300" u="1"/>
        <n v="34110" u="1"/>
        <n v="43400" u="1"/>
        <n v="3999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SISTEMAS" u="1"/>
        <s v="OBRAS CIVILES" u="1"/>
        <s v="ALMACEN-PLANIFICACION DE MATERIALES" u="1"/>
        <s v="SERVICIOS GENERALES" u="1"/>
        <s v="RESPONSABILIDAD SOCIAL" u="1"/>
      </sharedItems>
    </cacheField>
    <cacheField name="SUPERVISOR " numFmtId="0">
      <sharedItems containsBlank="1" count="62">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ISAAC A. ARISPE GONZALES"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17">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m/>
        <n v="155" u="1"/>
      </sharedItems>
    </cacheField>
    <cacheField name="RECIBIDO ADQUISICIONES" numFmtId="164">
      <sharedItems containsNonDate="0" containsDate="1" containsString="0" containsBlank="1" minDate="2024-03-20T00:00:00" maxDate="2024-10-01T00:00:00"/>
    </cacheField>
    <cacheField name="MES-REC" numFmtId="164">
      <sharedItems containsNonDate="0" containsString="0" containsBlank="1"/>
    </cacheField>
    <cacheField name="CERTF presup" numFmtId="0">
      <sharedItems containsBlank="1" containsMixedTypes="1" containsNumber="1" containsInteger="1" minValue="2" maxValue="1070" count="400">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935"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2"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932"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931"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859"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01">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38">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PORTAELECTRODOS 600 A"/>
        <s v="CUBETAS"/>
        <s v="TABLAS DE MADERA SEMIDURA ROJA, SECCION 12’’ x 1’’, L=3.0 m"/>
        <s v="GEOMEMBRANA HDPE DE ALTA DENSIDAD_x000a_ESPESOR: 2,0 mm_x000a_ANCHO 7m_x000a_LARGO: 100 metros"/>
        <s v="ELECTRODO DE ALUMINIO 1/8’ Al-Si 5 (alcord)"/>
        <s v="LUMINARIAS LED TIPO FAROL DE 48 W, 5&quot;"/>
        <s v="PAPEL AISLANTE NOMEX"/>
        <s v="MATERIAL DE IMPRESIÓN EN PLOTTER"/>
        <s v="Hidroxido de calcio"/>
        <s v="Contenedor urbano tapa doble verde y base resistente a sustancias quimicas"/>
        <s v="Cepillo de acero tipo copa,alambre trenzado, M14 X4 GRUESO"/>
        <s v="TRANSFORMADOR DE POTENCIA TRIFASICO DE 500KVA 6600/440 VAC"/>
        <s v="PORTA RODAMIENTO - WARMAN 4X3 D-AH"/>
        <s v="Goma para abrazadera victaulic de 3’’"/>
        <s v="TABLERO ELECTRICO"/>
        <s v="SERVICIO DE MANTENIMIENTO"/>
        <n v="3312" u="1"/>
        <n v="2309" u="1"/>
        <n v="95" u="1"/>
        <n v="6212" u="1"/>
        <n v="98" u="1"/>
        <n v="6305" u="1"/>
        <n v="3310" u="1"/>
        <n v="1870240" u="1"/>
      </sharedItems>
    </cacheField>
    <cacheField name="CANT" numFmtId="0">
      <sharedItems containsString="0" containsBlank="1" containsNumber="1" minValue="-0.25" maxValue="2100000" count="336">
        <n v="1"/>
        <n v="100"/>
        <n v="80"/>
        <n v="57"/>
        <n v="160"/>
        <n v="10"/>
        <n v="500"/>
        <n v="17"/>
        <n v="2"/>
        <n v="20"/>
        <n v="4"/>
        <m/>
        <n v="12"/>
        <n v="40"/>
        <n v="60"/>
        <n v="5"/>
        <n v="27"/>
        <n v="7"/>
        <n v="3"/>
        <n v="2000"/>
        <n v="14"/>
        <n v="31"/>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7">
        <s v="PZA"/>
        <s v="PIEZA"/>
        <m/>
        <s v="Hora"/>
        <s v="SERVICIO"/>
        <s v="CAJA"/>
        <s v="PZAS"/>
        <s v="KIT"/>
        <s v="LITRO"/>
        <s v="BARRA"/>
        <s v="JUEGO"/>
        <s v="ROLLO"/>
        <s v="PIEZAS"/>
        <s v="KG"/>
        <s v="GALON"/>
        <s v="METROS"/>
        <s v="bolsas de 40 Kg"/>
        <s v="PI"/>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 15 DIAS DESPUES DE LA NOTIFICACION"/>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PORTA ESCOBILLA PARA LOCOMOTORA BEV 7TN (DEBE INCLUIR 2 ESCOBILLAS DE CARBON 40% Y GRAFITO 60%)"/>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7"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1">
        <s v="Por Item"/>
        <s v="Por el Total"/>
        <s v="Por Lote"/>
        <s v="Por Total"/>
        <m/>
        <s v="por el 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86">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85">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1">
        <s v="12:00"/>
        <s v="14:3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0:11" u="1"/>
        <m u="1"/>
        <s v="14:30" u="1"/>
        <s v="16:11" u="1"/>
        <s v="14:45" u="1"/>
        <s v="11:11" u="1"/>
        <s v="15:11" u="1"/>
        <s v="17:11" u="1"/>
        <s v="10:41" u="1"/>
      </sharedItems>
    </cacheField>
    <cacheField name="MCALIFICACION" numFmtId="0">
      <sharedItems containsBlank="1" count="40">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PRECY ROJAS BILBAO"/>
        <m/>
        <s v="JHOVAN USANYO USNAYO"/>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58">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LUIS E. LOREDO MEDINA"/>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2">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LUIS E. LOREDO MEDINA"/>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FRANZ LOZANO MARZA" u="1"/>
        <s v="ROSARIO PADILLA "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WALDO BELLOT VILLARROEL" u="1"/>
        <s v="JOSE MIRANDA" u="1"/>
        <s v="GUSTAVO MOSCOSO" u="1"/>
        <s v="FABIO PARI VIDAL" u="1"/>
        <s v="JAIME SALAZAR" u="1"/>
        <s v="EUFREDO ZANGA" u="1"/>
        <s v="FRANZ R. HUAYTA APAZA" u="1"/>
        <s v="AUGUSTO FLORES" u="1"/>
        <s v="GUSTAVO MOSCOSO TELLEZ" u="1"/>
      </sharedItems>
    </cacheField>
    <cacheField name="FECHA INFORME TECNICO" numFmtId="0">
      <sharedItems containsDate="1" containsBlank="1" containsMixedTypes="1" minDate="2024-04-02T00:00:00" maxDate="2024-09-12T00:00:00"/>
    </cacheField>
    <cacheField name="CITE IT" numFmtId="0">
      <sharedItems containsDate="1" containsBlank="1" containsMixedTypes="1" minDate="2015-06-10T00:00:00" maxDate="2023-05-12T00:00:00" count="137">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4/2024"/>
        <s v="CMB/EMC/O.CIV-ADQ/INF-022/2024"/>
        <s v="I.T.ADQ.MANTTO Y SERV.33/2024"/>
        <s v="LAB-INF-19/2024"/>
        <s v="CMB/EMC/O.CIV-ADQ/INF-029/2024"/>
        <s v="CMB/EMC/O.CIV-ADQ/INF-028/2024"/>
        <s v="IT-PCPL-081/2024"/>
        <s v="IT-PCPL-52/2024"/>
        <s v="IT-PCPL-49/2024"/>
        <s v="EMC-ITPL-039/2024"/>
        <s v="IT-PCPL-51/2024"/>
        <s v="IT-PCPL-061/2024"/>
        <s v="I.T. ADQ. MINA 034/2024"/>
        <s v="LAB-INF-22/2024"/>
        <s v="CMB/EMC/O.CIV-ADQ/INF-026/2024"/>
        <s v="CMB/EMC/O.CIV-ADQ/INF-033/2024"/>
        <s v="I.T. ADQ.MANTTO Y SERV.30/2024"/>
        <s v=" "/>
        <s v="CMB/EMC/O.CIV-ADQ/INF-034/2024"/>
        <s v="LAB-INF-23/2024"/>
        <s v="I.T. ADQ. MINA 037/2024"/>
        <s v="I.T.ADQ.MANTTO Y SERV.40/2024"/>
        <s v="I.T. ADQ. MANTTO Y SERV. 39/2024"/>
        <s v="CMB/EMC/O.CIV-ADQ/INF-036/2024"/>
        <s v="I.T.ADQ.MANTTO.044/2024"/>
        <s v="RSC-150/2024"/>
        <s v="CMB/EMC/O.CIV-ADQ/INF-039/2024"/>
        <s v="CMB/EMC/O.CIV-ADQ/INF-035/2024"/>
        <s v="CMB/EMC/O.CIV-ADQ/INF-040/2024"/>
        <s v="I.T. ADQ. MANTTO. 204/2024"/>
        <s v="I.T. ADQ. MANTTO Y SERV. 77/2024"/>
        <s v="I.T. ADQ. MANTTO Y SERV. 46/2024"/>
        <s v="IT-PCPL-071/2024"/>
        <s v="CMB/EMC/ING-PLA/0066/2024"/>
        <s v="CMB/EMC/ING-PLA/0067/2024"/>
        <s v="I.T. ADQ. MANTTO Y SERV. 57/2024"/>
        <s v="I.T. ADQ. MANTTO Y SERV. 5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CMB/EMC/O.CIV-ADQ/INF-008/2024" u="1"/>
        <s v="I.T. ADQ. MANTTO Y SERV. 11/2024" u="1"/>
        <s v="IT-PCPL-09/2024" u="1"/>
        <s v="IT-PCPL-1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NonDate="0" containsDate="1" containsString="0" containsBlank="1" minDate="2022-12-28T00:00:00" maxDate="2024-12-30T00:00:00" count="154">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07-01T00:00:00"/>
        <d v="2024-07-02T00:00:00"/>
        <d v="2024-06-03T00:00:00"/>
        <d v="2024-04-26T00:00:00"/>
        <d v="2024-07-12T00:00:00"/>
        <d v="2024-07-10T00:00:00"/>
        <d v="2024-07-24T00:00:00"/>
        <d v="2024-08-13T00:00:00"/>
        <d v="2024-07-22T00:00:00"/>
        <d v="2024-07-23T00:00:00"/>
        <d v="2024-08-23T00:00:00"/>
        <d v="2024-09-11T00:00:00"/>
        <d v="2024-08-20T00:00:00"/>
        <d v="2024-08-15T00:00:00"/>
        <d v="2024-09-30T00:00:00"/>
        <d v="2024-09-12T00:00:00"/>
        <d v="2024-09-27T00:00:00"/>
        <d v="2024-08-05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3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D-387"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499">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321" u="1"/>
        <s v="CD-55" u="1"/>
        <s v="CD-63" u="1"/>
        <s v="CD-195" u="1"/>
        <s v="CD-367" u="1"/>
        <s v="CD-263" u="1"/>
        <s v="CD-355" u="1"/>
        <s v="CD-331" u="1"/>
        <s v="CD-423" u="1"/>
        <s v="CD-48" u="1"/>
        <s v="CD-56" u="1"/>
        <s v="CD-64" u="1"/>
        <s v="CD-193" u="1"/>
        <s v="CD-80" u="1"/>
        <s v="CD-433" u="1"/>
        <s v="ANPE-50" u="1"/>
        <s v="ANPE-51" u="1"/>
        <s v="CD-65" u="1"/>
        <s v="CD-387" u="1"/>
        <s v="CD-467" u="1"/>
        <s v="CD-443" u="1"/>
        <s v="CD-431" u="1"/>
        <s v="CM-20" u="1"/>
        <s v="CD-58" u="1"/>
        <s v="CD-66" u="1"/>
        <s v="ANPE-33" u="1"/>
        <s v="CD-293" u="1"/>
        <s v="ANPE-34" u="1"/>
        <s v="CD-10-A" u="1"/>
        <s v="CD-10-B" u="1"/>
        <s v="CD-10-C" u="1"/>
        <s v="ANPE-12" u="1"/>
        <s v="CD-75" u="1"/>
        <s v="CD-499" u="1"/>
        <s v="CD-395" u="1"/>
        <s v="CD-91" u="1"/>
        <s v="CD-291" u="1"/>
        <s v="CD-383" u="1"/>
        <s v="ANPE-14" u="1"/>
        <s v="ANPE-16" u="1"/>
        <s v="CM-14" u="1"/>
        <s v="CD-11-A" u="1"/>
        <s v="ANPE-18" u="1"/>
        <s v="CD-11-B" u="1"/>
        <s v="CD-11-C" u="1"/>
        <s v="CD-76" u="1"/>
        <s v="CD-84"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314" u="1"/>
        <s v="CD-406" u="1"/>
        <s v="CD-210" u="1"/>
        <s v="CD-188" u="1"/>
        <s v="CD-256" u="1"/>
        <s v="CD-152" u="1"/>
        <s v="CD-232" u="1"/>
        <s v="CD-278" u="1"/>
        <s v="CD-358" u="1"/>
        <s v="CD-162" u="1"/>
        <s v="CD-242" u="1"/>
        <s v="CD-426" u="1"/>
        <s v="CD-414" u="1"/>
        <s v="CD-310" u="1"/>
        <s v="CD-184" u="1"/>
        <s v="CD-276" u="1"/>
        <s v="CD-368" u="1"/>
        <s v="CD-448" u="1"/>
        <s v="CD-344" u="1"/>
        <s v="CD-321.1-B" u="1"/>
        <s v="CD-424" u="1"/>
        <s v="CD-194" u="1"/>
        <s v="CD-170" u="1"/>
        <s v="CD-262"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CD-440" u="1"/>
        <s v="ANPE-26" u="1"/>
        <s v="ANPE-01" u="1"/>
        <s v="ANPE-03" u="1"/>
        <s v="CD-394" u="1"/>
        <s v="CD-382" u="1"/>
        <s v="CD-474" u="1"/>
        <s v="CD-370" u="1"/>
        <s v="CD-45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07">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
        <s v="CD-410"/>
        <s v="CD-415"/>
        <s v="CD-301"/>
        <s v="CD-2A"/>
        <s v="CD-146"/>
        <s v="CD-499"/>
        <s v="CD-316"/>
        <s v="CD-365"/>
        <s v="CD-257"/>
        <s v="CD-584"/>
        <s v="CD-107"/>
        <s v="CD-409"/>
        <s v="CD-254"/>
        <s v="CD-261"/>
        <s v="CD-428"/>
        <s v="CD-433"/>
        <s v="CD-445"/>
        <s v="CD-573"/>
        <s v="CD-507"/>
        <s v="CD-403"/>
        <s v="CD-525"/>
        <s v="CD-52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87">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130"/>
        <s v="CD-271"/>
        <s v="CD-290"/>
        <s v="CD-148"/>
        <s v="CD-390"/>
        <s v="CD-564"/>
        <s v="CD-433-A"/>
        <s v="CD-454"/>
        <s v="CD-455"/>
        <s v="CD-472"/>
        <s v="CD-484"/>
        <s v="CD-490"/>
        <s v="CD-583"/>
        <s v="CD-417-A"/>
        <s v="CD-417-B"/>
        <s v="CD-410"/>
        <s v="CD-415"/>
        <s v="CD-301"/>
        <s v="CD-2A"/>
        <s v="CD-146"/>
        <s v="CD-499-A"/>
        <s v="CD-499-B"/>
        <s v="CD-499-C"/>
        <s v="CD-316-A"/>
        <s v="CD-316-B"/>
        <s v="CD-365"/>
        <s v="CD-257"/>
        <s v="CD-584"/>
        <s v="CD-107"/>
        <s v="CD-409"/>
        <s v="CD-254"/>
        <s v="CD-261"/>
        <s v="CD-428"/>
        <s v="CD-433-B"/>
        <s v="CD-445"/>
        <s v="CD-573"/>
        <s v="CD-507"/>
        <s v="CD-403-A"/>
        <s v="CD-403-B"/>
        <s v="CD-403-C"/>
        <s v="CD-525"/>
        <s v="CD-526"/>
      </sharedItems>
    </cacheField>
    <cacheField name="CONTRATO" numFmtId="0">
      <sharedItems containsBlank="1" containsMixedTypes="1" containsNumber="1" containsInteger="1" minValue="200" maxValue="200" count="39">
        <s v="EMC-UAL-145-CD-245/2024"/>
        <m/>
        <s v="CD-111"/>
        <s v="EMC-UAL-175-CD-233-A/2024"/>
        <s v="EMC-UAL-159-CD-352/2024"/>
        <s v="EMC-UAL-192-CD-337/2024"/>
        <s v="EMC-UAL-185-CD-351/2024"/>
        <s v="CD-360"/>
        <s v="EMC-UAL-158-CD-353/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235-CD-2A/2024"/>
        <s v="EMC-UAL-263-CD-316/2024"/>
        <s v="EMC-UAL-264-CD-316/2024"/>
        <s v="EMC-UAL-248-CD-107/2024"/>
        <s v="EMC-UAL-238-CD-409/2024"/>
        <s v="EMC-UAL-260-CD-433/2024"/>
        <s v="EMC-UAL-227-CD-573/2024"/>
        <s v="EMC-UAL-241-CD-526/2024"/>
        <n v="200" u="1"/>
      </sharedItems>
    </cacheField>
    <cacheField name="PROVEEDOR" numFmtId="0">
      <sharedItems containsBlank="1" containsMixedTypes="1" containsNumber="1" containsInteger="1" minValue="0" maxValue="0" count="66">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JONAS CALIZAYA VILLCA"/>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EMPRESA CONSTRUCTORA &quot;PEÑA DE HOREB&quot; - MENDOZA CHOQUEHUANCA DAVID"/>
        <s v="FUENTESCONS - VALENTIN FUENTES GAMBOA"/>
        <s v="REVAIS S.R.L."/>
        <s v="FINNING BOLIVIA S.A."/>
        <s v="PRECISUR - VICENTE CLAURE BUTRON"/>
        <s v="GEOMYA - DELGADO RONCAL GUADALUPE JANNETH"/>
        <s v="&quot;MERTIND&quot; LTDA. MERCANTIL INDUSTRIAL LTDA."/>
        <s v="ENERGYTRON INGENIERIA S.R.L."/>
        <s v="DESMART LTDA"/>
        <n v="0" u="1"/>
      </sharedItems>
    </cacheField>
    <cacheField name="FECHA OC" numFmtId="0">
      <sharedItems containsNonDate="0" containsDate="1" containsString="0" containsBlank="1" minDate="2024-05-13T00:00:00" maxDate="2024-08-09T00:00:00" count="6">
        <m/>
        <d v="2024-06-07T00:00:00"/>
        <d v="2024-08-01T00:00:00"/>
        <d v="2024-08-05T00:00:00"/>
        <d v="2024-08-08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5">
        <n v="40"/>
        <n v="15"/>
        <n v="10"/>
        <n v="3"/>
        <m/>
        <n v="20"/>
        <n v="27"/>
        <n v="30"/>
        <n v="180"/>
        <n v="120"/>
        <n v="7"/>
        <n v="45"/>
        <n v="5"/>
        <n v="25"/>
        <n v="90"/>
        <n v="108"/>
        <n v="60"/>
        <n v="35"/>
        <n v="4"/>
        <n v="6"/>
        <n v="98"/>
        <n v="150"/>
        <n v="14"/>
        <n v="130"/>
        <n v="126"/>
        <n v="21"/>
        <n v="100" u="1"/>
        <n v="330" u="1"/>
        <n v="230" u="1"/>
        <n v="320" u="1"/>
        <n v="70" u="1"/>
        <n v="2" u="1"/>
        <n v="310" u="1"/>
        <n v="220" u="1"/>
        <n v="17" u="1"/>
        <n v="82" u="1"/>
        <n v="50" u="1"/>
        <n v="300" u="1"/>
        <n v="18" u="1"/>
        <n v="65" u="1"/>
        <n v="290" u="1"/>
        <n v="33" u="1"/>
        <n v="160" u="1"/>
        <n v="210" u="1"/>
        <n v="280" u="1"/>
        <n v="1" u="1"/>
        <n v="155" u="1"/>
        <n v="8" u="1"/>
        <n v="110" u="1"/>
        <n v="9" u="1"/>
        <n v="200" u="1"/>
        <n v="250" u="1"/>
        <n v="344" u="1"/>
        <n v="260" u="1"/>
        <n v="145" u="1"/>
        <n v="318" u="1"/>
        <n v="28" u="1"/>
        <n v="80" u="1"/>
        <n v="105" u="1"/>
        <n v="350" u="1"/>
        <n v="140" u="1"/>
        <n v="190" u="1"/>
        <n v="295" u="1"/>
        <n v="12" u="1"/>
        <n v="55"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184">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05-22T00:00:00"/>
        <d v="2024-04-18T00:00:00"/>
        <d v="2024-05-21T00:00:00"/>
        <d v="2024-06-06T00:00:00"/>
        <d v="2024-06-26T00:00:00"/>
        <d v="2024-07-04T00:00:00"/>
        <d v="2024-07-02T00:00:00"/>
        <d v="2024-07-08T00:00:00"/>
        <d v="2024-07-12T00:00:00"/>
        <d v="2024-07-25T00:00:00"/>
        <d v="2024-07-22T00:00:00"/>
        <d v="2024-07-15T00:00:00"/>
        <d v="2024-07-23T00:00:00"/>
        <d v="2024-07-30T00:00:00"/>
        <d v="2024-07-01T00:00:00"/>
        <d v="2024-08-01T00:00:00"/>
        <d v="2024-08-02T00:00:00"/>
        <d v="2024-08-07T00:00:00"/>
        <d v="2024-08-08T00:00:00"/>
        <d v="2024-08-21T00:00:00"/>
        <s v="29/072024"/>
        <d v="2024-07-17T00:00:00"/>
        <d v="2024-08-27T00:00:00"/>
        <d v="2024-08-28T00:00:00"/>
        <d v="2024-07-1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49">
      <sharedItems containsDate="1" containsBlank="1" containsMixedTypes="1" minDate="2024-03-27T00:00:00" maxDate="2024-03-28T00:00:00" count="59">
        <s v="06/05/2024"/>
        <m/>
        <s v="14/05/2024"/>
        <s v="01/07/2024"/>
        <s v="08/05/2024"/>
        <s v="09/05/2024"/>
        <s v="18/06/2024"/>
        <s v="14/06/2024"/>
        <s v="10/06/2024"/>
        <s v="12/07/2024"/>
        <s v="08/07/2024"/>
        <s v="15/05/2024"/>
        <s v="16/08/2024"/>
        <s v="17/05/2024"/>
        <s v="31/05/2024"/>
        <s v="05/09/2024"/>
        <s v="26/06/2024"/>
        <s v="28/06/2024"/>
        <s v="07/06/2024"/>
        <s v="20/06/2024"/>
        <s v="12/08/2024"/>
        <s v="22/08/2024"/>
        <s v="26/04/2024"/>
        <s v="02/07/2024"/>
        <s v="29/07/2024"/>
        <s v="03/07/2024"/>
        <s v="15/07/2024"/>
        <s v="10/07/2024"/>
        <s v="01/08/2024"/>
        <s v="17/07/2024"/>
        <s v="18/07/2024"/>
        <s v="19/07/2024"/>
        <s v="24/07/2024"/>
        <s v="25/07/2024"/>
        <s v="09/08/2024"/>
        <s v="30/07/2024"/>
        <s v="13/08/2024"/>
        <s v="12/09/2024"/>
        <s v="26/08/2024"/>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20">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DE LA EMPRESA MINERA COQLUIRI (MODALIDAD DE CONTRATACION DIRECT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MODALIDAD DE CONTRATACION DIRECTA)"/>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n v="0"/>
      </sharedItems>
    </cacheField>
    <cacheField name="CITE OC" numFmtId="0">
      <sharedItems containsBlank="1" containsMixedTypes="1" containsNumber="1" containsInteger="1" minValue="0" maxValue="0"/>
    </cacheField>
    <cacheField name="PP OC" numFmtId="0">
      <sharedItems containsString="0" containsBlank="1"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1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 PORTA ESCOBILLA PARA LOCOMOTORA BEV 7TN (DEBE INCLUIR 2 ESCOBILLAS DE CARBON 40% Y GRAFITO 60%)"/>
        <s v="PAPEL AISLANTE NOMEX "/>
        <s v="MATERIAL DE IMPRESIÓN EN PLOTTER "/>
        <s v="Hidroxido de calcio "/>
        <s v="Contenedor urbano tapa doble verde y base resistente a sustancias quimicas "/>
        <s v="Cepillo de acero tipo copa,alambre trenzado, M14 X4 GRUESO "/>
        <s v="TRANSFORMADOR DE POTENCIA TRIFASICO DE 500KVA 6600/440 VAC "/>
        <s v="PORTA RODAMIENTO - WARMAN 4X3 D-AH "/>
        <s v="Goma para abrazadera victaulic de 3’’ "/>
        <s v="TABLERO ELECTRICO "/>
        <s v="SERVICIO DE MANTENIMIENTO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POLY-MET LIFTER BAR CF-210- 250-225-10-67A3-X " u="1"/>
        <s v="ANTI SANDING SEALER 80x80- 31.75-15 " u="1"/>
        <s v="CUP WASHER 100/80/33-23 " u="1"/>
        <s v="PINTURA ANTICORROSIVA COLOR AMARILLO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FILTRO DE COMBUSTIBLE (SCOOP ST2G - CUMMINS)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Blank="1" containsMixedTypes="1" containsNumber="1" containsInteger="1" minValue="0" maxValue="1" count="23">
        <s v="PZA"/>
        <s v="PIEZA"/>
        <s v="M3"/>
        <n v="0"/>
        <s v="Hora"/>
        <s v="SERVICIO"/>
        <s v="CAJA"/>
        <s v="PZAS"/>
        <s v="KIT"/>
        <s v="LITRO"/>
        <n v="1"/>
        <s v="BARRA"/>
        <s v="BOLSA"/>
        <s v="JUEGO"/>
        <s v="ROLLO"/>
        <s v="PIEZAS"/>
        <s v="KG"/>
        <s v="GALON"/>
        <s v="METROS"/>
        <s v="bolsas de 40 Kg"/>
        <s v="PI"/>
        <m/>
        <s v="SERV"/>
      </sharedItems>
    </cacheField>
    <cacheField name="CANTIDAD OC" numFmtId="0">
      <sharedItems containsSemiMixedTypes="0" containsString="0" containsNumber="1" containsInteger="1" minValue="0" maxValue="4700"/>
    </cacheField>
    <cacheField name="C/U" numFmtId="0">
      <sharedItems containsString="0" containsBlank="1" containsNumber="1" minValue="2.5" maxValue="3518091.72" count="234">
        <n v="132000"/>
        <n v="17384.97"/>
        <n v="72983.95"/>
        <n v="13913.4"/>
        <n v="3450"/>
        <n v="250"/>
        <n v="1003"/>
        <m/>
        <n v="320"/>
        <n v="254000"/>
        <n v="100"/>
        <n v="68850"/>
        <n v="850"/>
        <n v="26400"/>
        <n v="235"/>
        <n v="18832"/>
        <n v="54130"/>
        <n v="48222"/>
        <n v="30000"/>
        <n v="155800"/>
        <n v="40825"/>
        <n v="41075"/>
        <n v="12493.5"/>
        <n v="1250"/>
        <n v="888"/>
        <n v="73070"/>
        <n v="10300"/>
        <n v="85920"/>
        <n v="168778.1"/>
        <n v="25084.35"/>
        <n v="35000"/>
        <n v="203701"/>
        <n v="77382"/>
        <n v="51493"/>
        <n v="547.72"/>
        <n v="139000"/>
        <n v="9620"/>
        <n v="8615"/>
        <n v="433390"/>
        <n v="39451.5"/>
        <n v="106764"/>
        <n v="59870"/>
        <n v="19356.04"/>
        <n v="28831.46"/>
        <n v="70500"/>
        <n v="129959.74"/>
        <n v="175603.15"/>
        <n v="17748"/>
        <n v="40150"/>
        <n v="58446.43"/>
        <n v="67790"/>
        <n v="11600"/>
        <n v="9660"/>
        <n v="18600"/>
        <n v="7200"/>
        <n v="17467.240000000002"/>
        <n v="300283"/>
        <n v="290749.86"/>
        <n v="48"/>
        <n v="9808.66"/>
        <n v="12000"/>
        <n v="60000"/>
        <n v="16000"/>
        <n v="236899.78"/>
        <n v="120403.65"/>
        <n v="46082.400000000001"/>
        <n v="28335"/>
        <n v="1700" u="1"/>
        <n v="3232.46" u="1"/>
        <n v="201538.46" u="1"/>
        <n v="34" u="1"/>
        <n v="75" u="1"/>
        <n v="1080" u="1"/>
        <n v="96082" u="1"/>
        <n v="120026.75" u="1"/>
        <n v="231432.72" u="1"/>
        <n v="2900" u="1"/>
        <n v="16800" u="1"/>
        <n v="2654" u="1"/>
        <n v="9000" u="1"/>
        <n v="4560.12" u="1"/>
        <n v="203000.32000000001" u="1"/>
        <n v="1250000" u="1"/>
        <n v="1913.52" u="1"/>
        <n v="110309" u="1"/>
        <n v="227082" u="1"/>
        <n v="14" u="1"/>
        <n v="375" u="1"/>
        <n v="739.82" u="1"/>
        <n v="22377.1" u="1"/>
        <n v="40" u="1"/>
        <n v="87" u="1"/>
        <n v="238" u="1"/>
        <n v="382.16" u="1"/>
        <n v="1317" u="1"/>
        <n v="91" u="1"/>
        <n v="241694.31" u="1"/>
        <n v="9050" u="1"/>
        <n v="15" u="1"/>
        <n v="70" u="1"/>
        <n v="265" u="1"/>
        <n v="120" u="1"/>
        <n v="35221.199999999997" u="1"/>
        <n v="15.9" u="1"/>
        <n v="74" u="1"/>
        <n v="281" u="1"/>
        <n v="20500" u="1"/>
        <n v="310" u="1"/>
        <n v="1180" u="1"/>
        <n v="46.4" u="1"/>
        <n v="650" u="1"/>
        <n v="40242" u="1"/>
        <n v="468" u="1"/>
        <n v="31403" u="1"/>
        <n v="199" u="1"/>
        <n v="13000" u="1"/>
        <n v="5.9" u="1"/>
        <n v="50" u="1"/>
        <n v="581.04" u="1"/>
        <n v="1450" u="1"/>
        <n v="1956.31" u="1"/>
        <n v="33861" u="1"/>
        <n v="108260" u="1"/>
        <n v="18" u="1"/>
        <n v="162886.06" u="1"/>
        <n v="576.75" u="1"/>
        <n v="139080" u="1"/>
        <n v="65" u="1"/>
        <n v="4576" u="1"/>
        <n v="27000" u="1"/>
        <n v="144043.26" u="1"/>
        <n v="25.71" u="1"/>
        <n v="90" u="1"/>
        <n v="345" u="1"/>
        <n v="555.57000000000005" u="1"/>
        <n v="4000"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7160" u="1"/>
        <n v="135.80000000000001" u="1"/>
        <n v="46799" u="1"/>
        <n v="143235" u="1"/>
        <n v="155" u="1"/>
        <n v="480" u="1"/>
        <n v="46395.25" u="1"/>
        <n v="205" u="1"/>
        <n v="24300" u="1"/>
        <n v="86173.47" u="1"/>
        <n v="8" u="1"/>
        <n v="39" u="1"/>
        <n v="6500" u="1"/>
        <n v="84960" u="1"/>
        <n v="89" u="1"/>
        <n v="25" u="1"/>
        <n v="1441.71" u="1"/>
        <n v="68" u="1"/>
        <n v="150" u="1"/>
        <n v="328" u="1"/>
        <n v="3954" u="1"/>
        <n v="9166.4699999999993" u="1"/>
        <n v="72" u="1"/>
        <n v="17361" u="1"/>
        <n v="45" u="1"/>
        <n v="185100" u="1"/>
        <n v="289" u="1"/>
        <n v="360" u="1"/>
        <n v="23000" u="1"/>
        <n v="255550" u="1"/>
        <n v="23862" u="1"/>
        <n v="55000" u="1"/>
        <n v="28" u="1"/>
        <n v="126" u="1"/>
        <n v="2099" u="1"/>
        <n v="3258.1" u="1"/>
        <n v="3518091.72" u="1"/>
        <n v="80" u="1"/>
        <n v="1870" u="1"/>
        <n v="24450" u="1"/>
        <n v="130915.5" u="1"/>
        <n v="10.5" u="1"/>
        <n v="10.9" u="1"/>
        <n v="105" u="1"/>
        <n v="6000"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433390"/>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4700"/>
    </cacheField>
    <cacheField name="BS" numFmtId="4">
      <sharedItems containsSemiMixedTypes="0" containsString="0" containsNumber="1" minValue="0" maxValue="433390"/>
    </cacheField>
    <cacheField name="C/U USD" numFmtId="4">
      <sharedItems containsSemiMixedTypes="0" containsString="0" containsNumber="1" minValue="0" maxValue="62268.678160919539"/>
    </cacheField>
    <cacheField name="TOTAL USD" numFmtId="4">
      <sharedItems containsSemiMixedTypes="0" containsString="0" containsNumber="1" minValue="0" maxValue="62268.678160919539"/>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580" maxValue="12"/>
    </cacheField>
    <cacheField name="FECHA DE LLEGADA" numFmtId="14">
      <sharedItems containsSemiMixedTypes="0" containsNonDate="0" containsDate="1" containsString="0" minDate="1899-12-30T00:00:00" maxDate="2025-01-17T00:00:00"/>
    </cacheField>
    <cacheField name="MES ENTREGA" numFmtId="0">
      <sharedItems containsBlank="1"/>
    </cacheField>
    <cacheField name="FECHA DE LLEGADA2" numFmtId="49">
      <sharedItems containsBlank="1" count="54">
        <s v="12/06/2024"/>
        <m/>
        <s v="15/05/2024"/>
        <s v="09/07/2024"/>
        <s v="08/07/2024"/>
        <s v="20/05/2024"/>
        <s v="13/05/2024"/>
        <s v="28/06/2024"/>
        <s v="07/07/2024"/>
        <s v="22/07/2024"/>
        <s v="31/12/2024"/>
        <s v="28/05/2024"/>
        <s v="21/08/2024"/>
        <s v="25/07/2024"/>
        <s v="07/06/2024"/>
        <s v="15/07/2024"/>
        <s v="04/07/2024"/>
        <s v="18/07/2024"/>
        <s v="17/06/2024"/>
        <s v="18/06/2024"/>
        <s v="26/06/2024"/>
        <s v="15/08/2024"/>
        <s v="08/08/2024"/>
        <s v="13/08/2024"/>
        <s v="07/08/2024"/>
        <s v="24/08/2024"/>
        <s v="29/08/2024"/>
        <s v="19/08/2024"/>
        <s v="05/08/2024"/>
        <s v="24/06/2024"/>
        <s v="05/07/2024"/>
        <s v="10/07/2024"/>
        <s v="26/07/2024"/>
        <s v="23/07/2024"/>
        <s v="28/08/2024"/>
        <s v="14/08/2024"/>
        <s v="23/08/2024"/>
        <s v="06/09/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String="0" containsBlank="1" containsNumber="1" containsInteger="1" minValue="1" maxValue="584"/>
    </cacheField>
    <cacheField name="No DE FACTURA" numFmtId="0">
      <sharedItems containsBlank="1" containsMixedTypes="1" containsNumber="1" containsInteger="1" minValue="1" maxValue="9572" count="57">
        <n v="46"/>
        <m/>
        <n v="3892"/>
        <s v="42-43-44"/>
        <n v="18"/>
        <n v="11"/>
        <n v="526"/>
        <n v="14"/>
        <n v="71"/>
        <n v="10"/>
        <n v="65"/>
        <n v="101"/>
        <n v="9572"/>
        <n v="4"/>
        <s v=" &quot;11-12&quot;"/>
        <n v="17"/>
        <n v="393"/>
        <n v="13"/>
        <n v="1"/>
        <n v="35"/>
        <n v="5"/>
        <s v="27-28-29"/>
        <n v="390"/>
        <n v="21"/>
        <n v="3158"/>
        <n v="213"/>
        <n v="3"/>
        <n v="378"/>
        <n v="142"/>
        <n v="72"/>
        <n v="2696"/>
        <s v="5;6"/>
        <n v="51"/>
        <n v="6352"/>
        <n v="608"/>
        <s v="14-15-16"/>
        <s v="67-68"/>
        <n v="66"/>
        <n v="16"/>
        <n v="113"/>
        <n v="7"/>
        <n v="99"/>
        <n v="26"/>
        <n v="57" u="1"/>
        <n v="4184" u="1"/>
        <n v="501" u="1"/>
        <n v="146" u="1"/>
        <n v="2" u="1"/>
        <n v="212" u="1"/>
        <n v="4358" u="1"/>
        <n v="500" u="1"/>
        <n v="102" u="1"/>
        <n v="81" u="1"/>
        <n v="106" u="1"/>
        <n v="4507" u="1"/>
        <n v="9" u="1"/>
        <n v="576" u="1"/>
      </sharedItems>
    </cacheField>
    <cacheField name="N° PAGO" numFmtId="0">
      <sharedItems containsString="0" containsBlank="1" containsNumber="1" containsInteger="1" minValue="4" maxValue="530" count="83">
        <n v="261"/>
        <m/>
        <n v="392"/>
        <n v="499"/>
        <n v="500"/>
        <n v="195"/>
        <n v="189"/>
        <n v="254"/>
        <n v="421"/>
        <n v="311"/>
        <n v="369"/>
        <n v="422"/>
        <n v="196"/>
        <n v="469"/>
        <n v="374"/>
        <n v="256"/>
        <n v="456"/>
        <n v="457"/>
        <n v="458"/>
        <n v="459"/>
        <n v="460"/>
        <n v="461"/>
        <n v="266"/>
        <n v="262"/>
        <n v="368"/>
        <n v="354"/>
        <n v="265"/>
        <n v="264"/>
        <n v="428"/>
        <n v="475"/>
        <n v="267"/>
        <n v="302"/>
        <n v="466"/>
        <n v="470"/>
        <n v="427"/>
        <n v="423"/>
        <n v="447"/>
        <n v="471"/>
        <n v="426"/>
        <n v="312"/>
        <n v="199"/>
        <n v="310"/>
        <n v="314"/>
        <n v="313"/>
        <n v="393"/>
        <n v="476"/>
        <n v="477"/>
        <n v="424"/>
        <n v="468"/>
        <n v="425"/>
        <n v="530"/>
        <n v="472"/>
        <n v="34" u="1"/>
        <n v="13" u="1"/>
        <n v="36" u="1"/>
        <n v="38" u="1"/>
        <n v="14" u="1"/>
        <n v="15" u="1"/>
        <n v="16" u="1"/>
        <n v="355" u="1"/>
        <n v="17" u="1"/>
        <n v="371" u="1"/>
        <n v="18" u="1"/>
        <n v="19" u="1"/>
        <n v="20" u="1"/>
        <n v="361"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0-01T00:00:00" count="34">
        <d v="2024-07-10T00:00:00"/>
        <m/>
        <d v="2024-08-15T00:00:00"/>
        <d v="2024-09-20T00:00:00"/>
        <d v="2024-06-27T00:00:00"/>
        <d v="2024-06-19T00:00:00"/>
        <d v="2024-07-04T00:00:00"/>
        <d v="2024-08-30T00:00:00"/>
        <d v="2024-07-30T00:00:00"/>
        <d v="2024-08-07T00:00:00"/>
        <d v="2024-09-09T00:00:00"/>
        <d v="2024-08-13T00:00:00"/>
        <d v="2024-09-06T00:00:00"/>
        <d v="2024-07-18T00:00:00"/>
        <d v="2024-08-05T00:00:00"/>
        <d v="2024-07-31T00:00:00"/>
        <d v="2024-07-17T00:00:00"/>
        <d v="2024-07-11T00:00:00"/>
        <d v="2024-09-13T00:00:00"/>
        <d v="2024-07-25T00:00:00"/>
        <d v="2024-09-10T00:00:00"/>
        <d v="2024-09-03T00:00:00"/>
        <d v="2024-09-11T00:00:00"/>
        <d v="2024-06-28T00:00:00"/>
        <d v="2024-07-29T00:00:00"/>
        <d v="2024-08-16T00:00:00"/>
        <d v="2024-09-30T00:00:00"/>
        <d v="2024-07-03T00:00:00" u="1"/>
        <d v="2024-06-17T00:00:00" u="1"/>
        <d v="2024-07-01T00:00:00" u="1"/>
        <d v="2024-03-31T00:00:00" u="1"/>
        <d v="2024-04-08T00:00:00" u="1"/>
        <d v="2024-08-09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51499968" maxValue="285.85500000000002"/>
    </cacheField>
    <cacheField name="RETENCION 7%" numFmtId="4">
      <sharedItems containsSemiMixedTypes="0" containsString="0" containsNumber="1" minValue="0" maxValue="21019.81"/>
    </cacheField>
    <cacheField name="BS CTB" numFmtId="4">
      <sharedItems containsSemiMixedTypes="0" containsString="0" containsNumber="1" minValue="0" maxValue="51709776"/>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1">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1"/>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m/>
    <n v="0"/>
    <n v="2497.8405172413795"/>
    <n v="0"/>
    <n v="0"/>
    <n v="1"/>
    <d v="1900-01-14T00:00:00"/>
    <m/>
    <x v="1"/>
    <m/>
    <x v="1"/>
    <x v="1"/>
    <x v="1"/>
    <n v="-15"/>
    <n v="0"/>
    <n v="0"/>
    <n v="0"/>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1"/>
    <s v="COLQUIRI"/>
    <m/>
    <m/>
    <x v="6"/>
    <s v="ADQ.MANTTO Y SERV. 27/2024"/>
    <n v="39700"/>
    <x v="0"/>
    <x v="6"/>
    <x v="0"/>
    <n v="1"/>
    <x v="7"/>
    <n v="0"/>
    <m/>
    <m/>
    <n v="1"/>
    <n v="0"/>
    <n v="0"/>
    <n v="0"/>
    <n v="0"/>
    <n v="0"/>
    <d v="1899-12-30T00:00:00"/>
    <m/>
    <x v="1"/>
    <m/>
    <x v="1"/>
    <x v="1"/>
    <x v="1"/>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1"/>
    <s v="COLQUIRI"/>
    <m/>
    <m/>
    <x v="7"/>
    <s v="IT-PCPL-067/2024"/>
    <n v="22300"/>
    <x v="0"/>
    <x v="1"/>
    <x v="3"/>
    <n v="1"/>
    <x v="7"/>
    <n v="0"/>
    <m/>
    <m/>
    <n v="1"/>
    <n v="0"/>
    <n v="0"/>
    <n v="0"/>
    <n v="0"/>
    <n v="0"/>
    <d v="1899-12-30T00:00:00"/>
    <m/>
    <x v="1"/>
    <m/>
    <x v="1"/>
    <x v="1"/>
    <x v="1"/>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6"/>
    <s v="COLQUIRI"/>
    <m/>
    <m/>
    <x v="8"/>
    <s v="EMC – PCPL– 47/2024"/>
    <n v="23200"/>
    <x v="0"/>
    <x v="7"/>
    <x v="4"/>
    <n v="160"/>
    <x v="8"/>
    <n v="51200"/>
    <m/>
    <m/>
    <n v="160"/>
    <n v="51200"/>
    <n v="45.977011494252871"/>
    <n v="7356.3218390804595"/>
    <n v="6400"/>
    <n v="0"/>
    <d v="2024-06-28T00:00:00"/>
    <s v="JUNIO"/>
    <x v="7"/>
    <n v="2"/>
    <x v="7"/>
    <x v="7"/>
    <x v="6"/>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7"/>
    <s v="COLQUIRI"/>
    <m/>
    <m/>
    <x v="9"/>
    <s v="EMC-PCPL-061/2024"/>
    <n v="24120"/>
    <x v="0"/>
    <x v="1"/>
    <x v="5"/>
    <n v="1"/>
    <x v="9"/>
    <n v="254000"/>
    <m/>
    <m/>
    <n v="1"/>
    <n v="254000"/>
    <n v="36494.252873563215"/>
    <n v="36494.252873563215"/>
    <n v="31749.999999999996"/>
    <n v="0"/>
    <d v="2024-07-04T00:00:00"/>
    <s v="JULIO"/>
    <x v="4"/>
    <n v="10"/>
    <x v="8"/>
    <x v="8"/>
    <x v="7"/>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1"/>
    <s v="COLQUIRI"/>
    <m/>
    <m/>
    <x v="10"/>
    <s v="EMC-SIMA-012-2024"/>
    <n v="39100"/>
    <x v="0"/>
    <x v="8"/>
    <x v="0"/>
    <n v="10"/>
    <x v="10"/>
    <n v="1000"/>
    <m/>
    <m/>
    <m/>
    <n v="0"/>
    <n v="14.367816091954023"/>
    <n v="0"/>
    <n v="0"/>
    <n v="10"/>
    <d v="1899-12-30T00:00:00"/>
    <m/>
    <x v="1"/>
    <m/>
    <x v="1"/>
    <x v="1"/>
    <x v="1"/>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8"/>
    <s v="COLQUIRI"/>
    <m/>
    <m/>
    <x v="11"/>
    <s v="EMC-SIMA-022-2024"/>
    <n v="25210"/>
    <x v="0"/>
    <x v="9"/>
    <x v="5"/>
    <n v="1"/>
    <x v="11"/>
    <n v="68850"/>
    <m/>
    <m/>
    <n v="1"/>
    <n v="68850"/>
    <n v="9892.2413793103442"/>
    <n v="9892.2413793103442"/>
    <n v="8606.25"/>
    <n v="0"/>
    <d v="2024-07-07T00:00:00"/>
    <s v="JUNIO"/>
    <x v="8"/>
    <n v="40"/>
    <x v="9"/>
    <x v="9"/>
    <x v="8"/>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9"/>
    <s v="COLQUIRI"/>
    <m/>
    <m/>
    <x v="12"/>
    <s v="EMC-PCPL-044/2024"/>
    <n v="34600"/>
    <x v="0"/>
    <x v="1"/>
    <x v="1"/>
    <n v="70"/>
    <x v="12"/>
    <n v="59500"/>
    <m/>
    <m/>
    <n v="70"/>
    <n v="59500"/>
    <n v="122.1264367816092"/>
    <n v="8548.8505747126437"/>
    <n v="7437.5"/>
    <n v="0"/>
    <d v="2024-08-11T00:00:00"/>
    <s v="JULIO"/>
    <x v="9"/>
    <n v="304"/>
    <x v="10"/>
    <x v="10"/>
    <x v="9"/>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0"/>
    <s v="COLQUIRI"/>
    <m/>
    <m/>
    <x v="13"/>
    <s v="EMC-SIMA-024-2024"/>
    <n v="23200"/>
    <x v="0"/>
    <x v="1"/>
    <x v="5"/>
    <n v="1"/>
    <x v="13"/>
    <n v="26400"/>
    <m/>
    <m/>
    <n v="1"/>
    <n v="26400"/>
    <n v="3793.1034482758619"/>
    <n v="3793.1034482758619"/>
    <n v="3300"/>
    <n v="0"/>
    <d v="2025-01-04T00:00:00"/>
    <s v="DICIEMBRE"/>
    <x v="10"/>
    <n v="1"/>
    <x v="9"/>
    <x v="11"/>
    <x v="7"/>
    <n v="0"/>
    <n v="0"/>
    <n v="0"/>
    <n v="2640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1"/>
    <s v="COLQUIRI"/>
    <m/>
    <m/>
    <x v="14"/>
    <s v="EMC-SIMA-019-2024"/>
    <n v="34200"/>
    <x v="0"/>
    <x v="10"/>
    <x v="6"/>
    <n v="17"/>
    <x v="14"/>
    <n v="3995"/>
    <m/>
    <m/>
    <n v="17"/>
    <n v="3995"/>
    <n v="33.764367816091955"/>
    <n v="573.99425287356325"/>
    <n v="499.37500000000006"/>
    <n v="0"/>
    <d v="2024-05-30T00:00:00"/>
    <s v="MAYO"/>
    <x v="11"/>
    <n v="188"/>
    <x v="11"/>
    <x v="12"/>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2"/>
    <s v="COLQUIRI"/>
    <m/>
    <m/>
    <x v="15"/>
    <s v="EMC-SIMA-020-2024"/>
    <n v="43700"/>
    <x v="0"/>
    <x v="1"/>
    <x v="7"/>
    <n v="1"/>
    <x v="15"/>
    <n v="18832"/>
    <m/>
    <m/>
    <n v="1"/>
    <n v="18832"/>
    <n v="2705.7471264367814"/>
    <n v="2705.7471264367814"/>
    <n v="2354"/>
    <n v="0"/>
    <d v="2024-08-26T00:00:00"/>
    <s v="AGOSTO"/>
    <x v="12"/>
    <n v="372"/>
    <x v="12"/>
    <x v="13"/>
    <x v="10"/>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3"/>
    <s v="COLQUIRI"/>
    <m/>
    <m/>
    <x v="16"/>
    <s v="EMC-SIMA-026-2024"/>
    <n v="25210"/>
    <x v="0"/>
    <x v="1"/>
    <x v="5"/>
    <n v="1"/>
    <x v="16"/>
    <n v="54130"/>
    <m/>
    <m/>
    <n v="1"/>
    <n v="54130"/>
    <n v="7777.2988505747126"/>
    <n v="7777.2988505747126"/>
    <n v="6766.25"/>
    <n v="0"/>
    <d v="2024-09-14T00:00:00"/>
    <s v="AGOSTO"/>
    <x v="13"/>
    <n v="38"/>
    <x v="13"/>
    <x v="14"/>
    <x v="11"/>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4"/>
    <s v="COLQUIRI"/>
    <m/>
    <m/>
    <x v="17"/>
    <s v="EMC-PCPL-045/2024"/>
    <n v="34600"/>
    <x v="0"/>
    <x v="1"/>
    <x v="0"/>
    <n v="1"/>
    <x v="17"/>
    <n v="48222"/>
    <m/>
    <m/>
    <n v="1"/>
    <n v="48222"/>
    <n v="6928.4482758620688"/>
    <n v="6928.4482758620688"/>
    <n v="6027.75"/>
    <n v="0"/>
    <d v="2024-06-07T00:00:00"/>
    <s v="JUNIO"/>
    <x v="14"/>
    <n v="214"/>
    <x v="14"/>
    <x v="15"/>
    <x v="6"/>
    <n v="0"/>
    <n v="0"/>
    <n v="0"/>
    <n v="48222"/>
    <m/>
    <m/>
    <m/>
    <x v="1"/>
    <m/>
    <m/>
    <m/>
    <m/>
    <s v="L"/>
    <s v="NORMAL"/>
    <s v="OC"/>
    <m/>
    <s v="15-0517-00-580553-0-E"/>
    <m/>
    <n v="1792351"/>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m/>
    <x v="18"/>
    <x v="1"/>
    <x v="15"/>
    <x v="0"/>
    <n v="30"/>
    <x v="11"/>
    <m/>
    <x v="14"/>
    <x v="1"/>
    <s v="COLQUIRI"/>
    <m/>
    <m/>
    <x v="18"/>
    <s v="ADQ. MANTTO Y SERV. 79/2024"/>
    <n v="39800"/>
    <x v="0"/>
    <x v="2"/>
    <x v="1"/>
    <n v="1"/>
    <x v="7"/>
    <n v="0"/>
    <m/>
    <m/>
    <n v="6"/>
    <n v="0"/>
    <n v="0"/>
    <n v="0"/>
    <n v="0"/>
    <n v="-5"/>
    <d v="1900-02-13T00:00:00"/>
    <m/>
    <x v="1"/>
    <m/>
    <x v="1"/>
    <x v="1"/>
    <x v="1"/>
    <n v="-45"/>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19"/>
    <x v="7"/>
    <m/>
    <x v="19"/>
    <x v="1"/>
    <x v="16"/>
    <x v="0"/>
    <n v="30"/>
    <x v="2"/>
    <m/>
    <x v="14"/>
    <x v="1"/>
    <s v="COLQUIRI"/>
    <m/>
    <m/>
    <x v="18"/>
    <s v="ADQ. MANTTO Y SERV. 79/2024"/>
    <n v="39800"/>
    <x v="0"/>
    <x v="2"/>
    <x v="1"/>
    <n v="1"/>
    <x v="7"/>
    <n v="0"/>
    <m/>
    <m/>
    <n v="6"/>
    <n v="0"/>
    <n v="0"/>
    <n v="0"/>
    <n v="0"/>
    <n v="-5"/>
    <d v="1900-01-09T00:00:00"/>
    <m/>
    <x v="1"/>
    <m/>
    <x v="1"/>
    <x v="1"/>
    <x v="1"/>
    <n v="-10"/>
    <n v="0"/>
    <n v="0"/>
    <n v="0"/>
    <m/>
    <m/>
    <m/>
    <x v="1"/>
    <m/>
    <m/>
    <m/>
    <m/>
    <s v="L"/>
    <s v="NORMAL"/>
    <s v="OC"/>
    <m/>
    <s v="15-0517-00-572508-0-E "/>
    <m/>
    <n v="1762520"/>
    <m/>
    <m/>
  </r>
  <r>
    <x v="0"/>
    <x v="18"/>
    <x v="0"/>
    <s v="NOTIFICACION"/>
    <s v="AGOSTO"/>
    <d v="2024-07-31T00:00:00"/>
    <s v="CO42-CRISTHIAN VILLEGAS"/>
    <x v="0"/>
    <s v="OTROS REPUESTOS Y ACCESORIOS"/>
    <x v="2"/>
    <x v="2"/>
    <x v="18"/>
    <d v="2024-07-31T00:00:00"/>
    <m/>
    <x v="18"/>
    <s v="BIEN"/>
    <x v="18"/>
    <n v="132538"/>
    <x v="0"/>
    <x v="1"/>
    <x v="0"/>
    <x v="1"/>
    <x v="0"/>
    <x v="8"/>
    <x v="0"/>
    <x v="13"/>
    <x v="13"/>
    <x v="1"/>
    <x v="1"/>
    <x v="2"/>
    <x v="9"/>
    <x v="7"/>
    <d v="2024-09-03T00:00:00"/>
    <x v="16"/>
    <x v="14"/>
    <x v="17"/>
    <x v="20"/>
    <x v="7"/>
    <m/>
    <x v="20"/>
    <x v="1"/>
    <x v="17"/>
    <x v="0"/>
    <n v="30"/>
    <x v="12"/>
    <m/>
    <x v="14"/>
    <x v="1"/>
    <s v="COLQUIRI"/>
    <m/>
    <m/>
    <x v="18"/>
    <s v="ADQ. MANTTO Y SERV. 79/2024"/>
    <n v="39800"/>
    <x v="0"/>
    <x v="2"/>
    <x v="1"/>
    <n v="1"/>
    <x v="7"/>
    <n v="0"/>
    <m/>
    <m/>
    <n v="6"/>
    <n v="0"/>
    <n v="0"/>
    <n v="0"/>
    <n v="0"/>
    <n v="-5"/>
    <d v="1900-01-04T00:00:00"/>
    <m/>
    <x v="1"/>
    <m/>
    <x v="1"/>
    <x v="1"/>
    <x v="1"/>
    <n v="-5"/>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5"/>
    <s v="COLQUIRI"/>
    <m/>
    <m/>
    <x v="19"/>
    <s v="ADQ. MANTTO Y SERV. 73/2024"/>
    <n v="24120"/>
    <x v="0"/>
    <x v="1"/>
    <x v="5"/>
    <n v="1"/>
    <x v="18"/>
    <n v="30000"/>
    <m/>
    <m/>
    <n v="1"/>
    <n v="30000"/>
    <n v="4310.3448275862065"/>
    <n v="4310.3448275862065"/>
    <n v="3749.9999999999995"/>
    <n v="0"/>
    <d v="2024-09-20T00:00:00"/>
    <m/>
    <x v="1"/>
    <m/>
    <x v="1"/>
    <x v="1"/>
    <x v="1"/>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16"/>
    <s v="COLQUIRI"/>
    <m/>
    <m/>
    <x v="20"/>
    <s v="CMB/EMC/O.CIV-ADQ/016/2024"/>
    <n v="34600"/>
    <x v="0"/>
    <x v="1"/>
    <x v="0"/>
    <n v="1"/>
    <x v="19"/>
    <n v="155800"/>
    <m/>
    <m/>
    <n v="1"/>
    <n v="155800"/>
    <n v="22385.057471264368"/>
    <n v="22385.057471264368"/>
    <n v="19475"/>
    <n v="0"/>
    <d v="2024-07-11T00:00:00"/>
    <s v="JULIO"/>
    <x v="4"/>
    <n v="281"/>
    <x v="15"/>
    <x v="16"/>
    <x v="12"/>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17"/>
    <s v="COLQUIRI"/>
    <m/>
    <m/>
    <x v="20"/>
    <s v="CMB/EMC/O.CIV-ADQ/016/2024"/>
    <n v="34600"/>
    <x v="0"/>
    <x v="1"/>
    <x v="0"/>
    <n v="1"/>
    <x v="20"/>
    <n v="40825"/>
    <m/>
    <m/>
    <n v="1"/>
    <n v="40825"/>
    <n v="5865.6609195402298"/>
    <n v="5865.6609195402298"/>
    <n v="5103.125"/>
    <n v="0"/>
    <d v="2024-07-13T00:00:00"/>
    <s v="JULIO"/>
    <x v="15"/>
    <n v="292"/>
    <x v="16"/>
    <x v="17"/>
    <x v="12"/>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9"/>
    <x v="19"/>
    <x v="0"/>
    <n v="30"/>
    <x v="7"/>
    <m/>
    <x v="17"/>
    <x v="7"/>
    <s v="COLQUIRI"/>
    <m/>
    <m/>
    <x v="20"/>
    <s v="CMB/EMC/O.CIV-ADQ/016/2024"/>
    <n v="34600"/>
    <x v="0"/>
    <x v="1"/>
    <x v="0"/>
    <n v="1"/>
    <x v="21"/>
    <n v="41075"/>
    <m/>
    <m/>
    <n v="1"/>
    <n v="41075"/>
    <n v="5901.5804597701153"/>
    <n v="5901.5804597701153"/>
    <n v="5134.375"/>
    <n v="0"/>
    <d v="2024-07-14T00:00:00"/>
    <s v="JULIO"/>
    <x v="4"/>
    <n v="282"/>
    <x v="17"/>
    <x v="18"/>
    <x v="12"/>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16"/>
    <s v="COLQUIRI"/>
    <m/>
    <m/>
    <x v="20"/>
    <s v="CMB/EMC/O.CIV-ADQ/016/2024"/>
    <n v="34600"/>
    <x v="0"/>
    <x v="1"/>
    <x v="0"/>
    <n v="1"/>
    <x v="22"/>
    <n v="12493.5"/>
    <m/>
    <m/>
    <n v="1"/>
    <n v="12493.5"/>
    <n v="1795.0431034482758"/>
    <n v="1795.0431034482758"/>
    <n v="1561.6875"/>
    <n v="0"/>
    <d v="2024-07-11T00:00:00"/>
    <s v="JULIO"/>
    <x v="16"/>
    <n v="269"/>
    <x v="18"/>
    <x v="19"/>
    <x v="12"/>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0"/>
    <x v="21"/>
    <x v="0"/>
    <n v="30"/>
    <x v="7"/>
    <m/>
    <x v="16"/>
    <x v="7"/>
    <s v="COLQUIRI"/>
    <m/>
    <m/>
    <x v="20"/>
    <s v="CMB/EMC/O.CIV-ADQ/016/2024"/>
    <n v="34600"/>
    <x v="0"/>
    <x v="1"/>
    <x v="0"/>
    <n v="1"/>
    <x v="23"/>
    <n v="1250"/>
    <m/>
    <m/>
    <n v="1"/>
    <n v="1250"/>
    <n v="179.59770114942529"/>
    <n v="179.59770114942529"/>
    <n v="156.25"/>
    <n v="0"/>
    <d v="2024-07-17T00:00:00"/>
    <s v="JULIO"/>
    <x v="17"/>
    <n v="299"/>
    <x v="19"/>
    <x v="20"/>
    <x v="12"/>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1"/>
    <x v="22"/>
    <x v="0"/>
    <n v="30"/>
    <x v="5"/>
    <m/>
    <x v="16"/>
    <x v="6"/>
    <s v="COLQUIRI"/>
    <m/>
    <m/>
    <x v="20"/>
    <s v="CMB/EMC/O.CIV-ADQ/016/2024"/>
    <n v="34600"/>
    <x v="0"/>
    <x v="1"/>
    <x v="0"/>
    <n v="1"/>
    <x v="24"/>
    <n v="888"/>
    <m/>
    <m/>
    <n v="1"/>
    <n v="888"/>
    <n v="127.58620689655173"/>
    <n v="127.58620689655173"/>
    <n v="111"/>
    <n v="0"/>
    <d v="2024-07-08T00:00:00"/>
    <s v="JULIO"/>
    <x v="15"/>
    <n v="293"/>
    <x v="20"/>
    <x v="21"/>
    <x v="12"/>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2"/>
    <x v="23"/>
    <x v="0"/>
    <n v="30"/>
    <x v="5"/>
    <m/>
    <x v="18"/>
    <x v="18"/>
    <s v="COLQUIRI"/>
    <m/>
    <m/>
    <x v="21"/>
    <s v="CMB/EMC/O.CIV-ADQ/013/2024"/>
    <n v="34500"/>
    <x v="0"/>
    <x v="1"/>
    <x v="0"/>
    <n v="1"/>
    <x v="25"/>
    <n v="73070"/>
    <m/>
    <m/>
    <n v="1"/>
    <n v="73070"/>
    <n v="10498.563218390806"/>
    <n v="10498.563218390806"/>
    <n v="9133.75"/>
    <n v="0"/>
    <d v="2024-06-27T00:00:00"/>
    <s v="JUNIO"/>
    <x v="18"/>
    <n v="235"/>
    <x v="21"/>
    <x v="22"/>
    <x v="13"/>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4"/>
    <s v="COLQUIRI"/>
    <m/>
    <m/>
    <x v="22"/>
    <s v="EMC-SIMA-023-2024"/>
    <n v="34200"/>
    <x v="0"/>
    <x v="1"/>
    <x v="8"/>
    <n v="4"/>
    <x v="26"/>
    <n v="41200"/>
    <m/>
    <m/>
    <n v="4"/>
    <n v="41200"/>
    <n v="1479.8850574712644"/>
    <n v="5919.5402298850577"/>
    <n v="5150"/>
    <n v="0"/>
    <d v="2024-06-15T00:00:00"/>
    <s v="JUNIO"/>
    <x v="0"/>
    <n v="215"/>
    <x v="22"/>
    <x v="23"/>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27"/>
    <n v="85920"/>
    <m/>
    <m/>
    <n v="1"/>
    <n v="85920"/>
    <n v="12344.827586206897"/>
    <n v="12344.827586206897"/>
    <n v="10740"/>
    <n v="0"/>
    <d v="2024-07-11T00:00:00"/>
    <s v="JULIO"/>
    <x v="4"/>
    <n v="271"/>
    <x v="23"/>
    <x v="24"/>
    <x v="14"/>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3"/>
    <x v="25"/>
    <x v="0"/>
    <n v="30"/>
    <x v="13"/>
    <m/>
    <x v="21"/>
    <x v="19"/>
    <s v="COLQUIRI"/>
    <m/>
    <m/>
    <x v="24"/>
    <s v="CMB/EMC/O.CIV-ADQ/004/2024"/>
    <n v="24110"/>
    <x v="0"/>
    <x v="1"/>
    <x v="5"/>
    <n v="1"/>
    <x v="28"/>
    <n v="168778.1"/>
    <m/>
    <m/>
    <n v="1"/>
    <n v="168778.1"/>
    <n v="24249.727011494255"/>
    <n v="24249.727011494255"/>
    <n v="21097.262500000001"/>
    <n v="0"/>
    <d v="2024-07-15T00:00:00"/>
    <s v="JULIO"/>
    <x v="15"/>
    <n v="2"/>
    <x v="5"/>
    <x v="25"/>
    <x v="15"/>
    <n v="0"/>
    <n v="0"/>
    <n v="0"/>
    <n v="168778.1"/>
    <m/>
    <m/>
    <m/>
    <x v="1"/>
    <m/>
    <m/>
    <m/>
    <m/>
    <s v="L"/>
    <s v="NORMAL"/>
    <s v="CONTRATO"/>
    <m/>
    <m/>
    <m/>
    <s v="15-0517-00--0-E"/>
    <m/>
    <m/>
  </r>
  <r>
    <x v="0"/>
    <x v="25"/>
    <x v="4"/>
    <s v="CONTRATO "/>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4"/>
    <x v="15"/>
    <x v="0"/>
    <n v="30"/>
    <x v="14"/>
    <m/>
    <x v="22"/>
    <x v="20"/>
    <s v="COLQUIRI"/>
    <m/>
    <m/>
    <x v="25"/>
    <s v="EMC-PCPL-066/2024"/>
    <n v="39800"/>
    <x v="0"/>
    <x v="1"/>
    <x v="1"/>
    <n v="1"/>
    <x v="7"/>
    <n v="0"/>
    <m/>
    <m/>
    <n v="1"/>
    <n v="0"/>
    <n v="0"/>
    <n v="0"/>
    <n v="0"/>
    <n v="0"/>
    <d v="2024-11-10T00:00:00"/>
    <m/>
    <x v="1"/>
    <m/>
    <x v="1"/>
    <x v="1"/>
    <x v="1"/>
    <n v="-45606"/>
    <n v="0"/>
    <n v="0"/>
    <n v="0"/>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7"/>
    <s v="COLQUIRI"/>
    <m/>
    <m/>
    <x v="26"/>
    <s v="EMC – PCPL– 48/2024"/>
    <n v="34200"/>
    <x v="0"/>
    <x v="1"/>
    <x v="9"/>
    <n v="1"/>
    <x v="29"/>
    <n v="25084.35"/>
    <m/>
    <m/>
    <n v="1"/>
    <n v="25084.35"/>
    <n v="3604.0732758620688"/>
    <n v="3604.0732758620688"/>
    <n v="3135.5437499999998"/>
    <n v="0"/>
    <d v="2024-06-29T00:00:00"/>
    <s v="JUNIO"/>
    <x v="19"/>
    <n v="236"/>
    <x v="24"/>
    <x v="26"/>
    <x v="16"/>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1"/>
    <s v="COLQUIRI"/>
    <m/>
    <m/>
    <x v="27"/>
    <s v="RSC-80/2024"/>
    <n v="23200"/>
    <x v="0"/>
    <x v="11"/>
    <x v="5"/>
    <n v="1"/>
    <x v="30"/>
    <n v="35000"/>
    <m/>
    <m/>
    <n v="1"/>
    <n v="35000"/>
    <n v="5028.7356321839079"/>
    <n v="5028.7356321839079"/>
    <n v="4375"/>
    <n v="0"/>
    <d v="1900-01-14T00:00:00"/>
    <m/>
    <x v="1"/>
    <m/>
    <x v="1"/>
    <x v="1"/>
    <x v="1"/>
    <n v="-15"/>
    <n v="-2625"/>
    <n v="2450.0000000000005"/>
    <n v="35175"/>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5"/>
    <x v="28"/>
    <x v="0"/>
    <n v="30"/>
    <x v="7"/>
    <m/>
    <x v="18"/>
    <x v="19"/>
    <s v="COLQUIRI"/>
    <m/>
    <m/>
    <x v="28"/>
    <s v="ADQ/MINA-028/2024"/>
    <n v="34500"/>
    <x v="0"/>
    <x v="1"/>
    <x v="0"/>
    <n v="1"/>
    <x v="31"/>
    <n v="203701"/>
    <m/>
    <m/>
    <n v="1"/>
    <n v="203701"/>
    <n v="29267.385057471263"/>
    <n v="29267.385057471263"/>
    <n v="25462.625"/>
    <n v="0"/>
    <d v="2024-07-20T00:00:00"/>
    <s v="JUNIO"/>
    <x v="20"/>
    <n v="250"/>
    <x v="25"/>
    <x v="27"/>
    <x v="17"/>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6"/>
    <x v="29"/>
    <x v="0"/>
    <n v="30"/>
    <x v="9"/>
    <m/>
    <x v="25"/>
    <x v="7"/>
    <s v="COLQUIRI"/>
    <m/>
    <m/>
    <x v="29"/>
    <s v="CMB/EMC/O.CIV-ADQ/020/2024"/>
    <n v="43700"/>
    <x v="0"/>
    <x v="1"/>
    <x v="0"/>
    <n v="1"/>
    <x v="32"/>
    <n v="77382"/>
    <m/>
    <m/>
    <n v="1"/>
    <n v="77382"/>
    <n v="11118.103448275862"/>
    <n v="11118.103448275862"/>
    <n v="9672.75"/>
    <n v="0"/>
    <d v="2024-10-12T00:00:00"/>
    <s v="AGOSTO"/>
    <x v="21"/>
    <n v="348"/>
    <x v="26"/>
    <x v="28"/>
    <x v="7"/>
    <n v="0"/>
    <n v="0"/>
    <n v="0"/>
    <n v="77382"/>
    <m/>
    <m/>
    <m/>
    <x v="1"/>
    <m/>
    <m/>
    <m/>
    <m/>
    <s v="L"/>
    <s v="NORMAL"/>
    <s v="CONTRATO"/>
    <m/>
    <s v="15-0517-00-568956-0-E"/>
    <m/>
    <n v="1762521"/>
    <m/>
    <m/>
  </r>
  <r>
    <x v="0"/>
    <x v="30"/>
    <x v="5"/>
    <s v="CONTRATO "/>
    <s v="JUNIO"/>
    <d v="2024-06-14T00:00:00"/>
    <s v="CO42-CRISTHIAN VILLEGAS"/>
    <x v="0"/>
    <s v="OTROS REPUESTOS Y ACCESORIOS"/>
    <x v="1"/>
    <x v="1"/>
    <x v="30"/>
    <d v="2024-06-14T00:00:00"/>
    <m/>
    <x v="30"/>
    <s v="BIEN"/>
    <x v="30"/>
    <n v="51493"/>
    <x v="1"/>
    <x v="1"/>
    <x v="11"/>
    <x v="2"/>
    <x v="0"/>
    <x v="5"/>
    <x v="1"/>
    <x v="19"/>
    <x v="21"/>
    <x v="1"/>
    <x v="1"/>
    <x v="1"/>
    <x v="5"/>
    <x v="2"/>
    <d v="2024-07-23T00:00:00"/>
    <x v="26"/>
    <x v="13"/>
    <x v="29"/>
    <x v="37"/>
    <x v="29"/>
    <n v="51493"/>
    <x v="37"/>
    <x v="17"/>
    <x v="30"/>
    <x v="0"/>
    <n v="30"/>
    <x v="5"/>
    <m/>
    <x v="26"/>
    <x v="21"/>
    <s v="COLQUIRI"/>
    <m/>
    <m/>
    <x v="30"/>
    <s v="IT-PCPL-072/2024"/>
    <n v="39800"/>
    <x v="0"/>
    <x v="1"/>
    <x v="10"/>
    <n v="1"/>
    <x v="33"/>
    <n v="51493"/>
    <m/>
    <m/>
    <n v="1"/>
    <n v="51493"/>
    <n v="7398.4195402298847"/>
    <n v="7398.4195402298847"/>
    <n v="6436.625"/>
    <n v="0"/>
    <d v="2024-09-11T00:00:00"/>
    <s v="AGOSTO"/>
    <x v="1"/>
    <m/>
    <x v="1"/>
    <x v="1"/>
    <x v="1"/>
    <n v="-45546"/>
    <n v="-11726500.890000001"/>
    <n v="3604.51"/>
    <n v="11774389.380000001"/>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12"/>
    <x v="1"/>
    <x v="0"/>
    <x v="2"/>
    <x v="1"/>
    <x v="20"/>
    <x v="22"/>
    <x v="1"/>
    <x v="1"/>
    <x v="1"/>
    <x v="0"/>
    <x v="2"/>
    <d v="2024-04-05T00:00:00"/>
    <x v="27"/>
    <x v="0"/>
    <x v="30"/>
    <x v="38"/>
    <x v="30"/>
    <m/>
    <x v="38"/>
    <x v="1"/>
    <x v="2"/>
    <x v="0"/>
    <n v="30"/>
    <x v="2"/>
    <m/>
    <x v="27"/>
    <x v="1"/>
    <s v="COLQUIRI"/>
    <m/>
    <m/>
    <x v="31"/>
    <s v="EMC-PCPL-037/2024"/>
    <n v="39800"/>
    <x v="0"/>
    <x v="12"/>
    <x v="1"/>
    <n v="12"/>
    <x v="34"/>
    <n v="6572.64"/>
    <m/>
    <m/>
    <m/>
    <n v="0"/>
    <n v="78.695402298850581"/>
    <n v="0"/>
    <n v="0"/>
    <n v="12"/>
    <d v="1900-01-09T00:00:00"/>
    <m/>
    <x v="1"/>
    <m/>
    <x v="1"/>
    <x v="1"/>
    <x v="1"/>
    <n v="-10"/>
    <n v="0"/>
    <n v="0"/>
    <n v="0"/>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8"/>
    <x v="31"/>
    <x v="0"/>
    <n v="30"/>
    <x v="15"/>
    <m/>
    <x v="27"/>
    <x v="22"/>
    <s v="COLQUIRI"/>
    <m/>
    <m/>
    <x v="32"/>
    <s v="EMC-PCPL-040/2024"/>
    <n v="43700"/>
    <x v="0"/>
    <x v="13"/>
    <x v="0"/>
    <n v="2"/>
    <x v="35"/>
    <n v="278000"/>
    <m/>
    <m/>
    <n v="2"/>
    <n v="278000"/>
    <n v="19971.264367816093"/>
    <n v="39942.528735632186"/>
    <n v="34750"/>
    <n v="0"/>
    <d v="2024-08-12T00:00:00"/>
    <s v="AGOSTO"/>
    <x v="22"/>
    <n v="336"/>
    <x v="27"/>
    <x v="29"/>
    <x v="18"/>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3"/>
    <s v="COLQUIRI"/>
    <m/>
    <m/>
    <x v="33"/>
    <s v="EMC-PCPL-057/2024"/>
    <n v="24120"/>
    <x v="0"/>
    <x v="1"/>
    <x v="5"/>
    <n v="1"/>
    <x v="36"/>
    <n v="9620"/>
    <m/>
    <m/>
    <n v="1"/>
    <n v="9620"/>
    <n v="1382.183908045977"/>
    <n v="1382.183908045977"/>
    <n v="1202.5"/>
    <n v="0"/>
    <d v="2024-07-07T00:00:00"/>
    <s v="JULIO"/>
    <x v="16"/>
    <n v="3"/>
    <x v="26"/>
    <x v="30"/>
    <x v="13"/>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17"/>
    <s v="COLQUIRI"/>
    <m/>
    <m/>
    <x v="34"/>
    <s v="IT-PCPL-060/2024"/>
    <n v="43700"/>
    <x v="0"/>
    <x v="1"/>
    <x v="3"/>
    <n v="2"/>
    <x v="37"/>
    <n v="17230"/>
    <m/>
    <m/>
    <n v="2"/>
    <n v="17230"/>
    <n v="1237.7873563218391"/>
    <n v="2475.5747126436781"/>
    <n v="2153.75"/>
    <n v="0"/>
    <d v="2024-07-03T00:00:00"/>
    <s v="JUNIO"/>
    <x v="7"/>
    <n v="261"/>
    <x v="28"/>
    <x v="31"/>
    <x v="19"/>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19"/>
    <x v="0"/>
    <x v="0"/>
    <n v="30"/>
    <x v="16"/>
    <m/>
    <x v="30"/>
    <x v="10"/>
    <s v="COLQUIRI"/>
    <m/>
    <m/>
    <x v="35"/>
    <s v="ADQ/MINA-031/2024"/>
    <n v="34600"/>
    <x v="0"/>
    <x v="14"/>
    <x v="1"/>
    <n v="1"/>
    <x v="38"/>
    <n v="433390"/>
    <m/>
    <m/>
    <n v="1"/>
    <n v="433390"/>
    <n v="62268.678160919539"/>
    <n v="62268.678160919539"/>
    <n v="54173.75"/>
    <n v="0"/>
    <d v="2024-09-06T00:00:00"/>
    <s v="AGOSTO"/>
    <x v="23"/>
    <n v="350"/>
    <x v="29"/>
    <x v="32"/>
    <x v="10"/>
    <n v="0"/>
    <n v="0"/>
    <n v="0"/>
    <n v="43339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2"/>
    <x v="0"/>
    <x v="5"/>
    <x v="0"/>
    <x v="23"/>
    <x v="25"/>
    <x v="1"/>
    <x v="1"/>
    <x v="10"/>
    <x v="12"/>
    <x v="10"/>
    <d v="2024-06-06T00:00:00"/>
    <x v="32"/>
    <x v="11"/>
    <x v="35"/>
    <x v="43"/>
    <x v="35"/>
    <n v="39451.5"/>
    <x v="43"/>
    <x v="20"/>
    <x v="34"/>
    <x v="0"/>
    <n v="30"/>
    <x v="2"/>
    <m/>
    <x v="30"/>
    <x v="24"/>
    <s v="COLQUIRI"/>
    <m/>
    <m/>
    <x v="36"/>
    <s v="ADQ/MINA-030/2024"/>
    <n v="43700"/>
    <x v="0"/>
    <x v="1"/>
    <x v="10"/>
    <n v="1"/>
    <x v="39"/>
    <n v="39451.5"/>
    <m/>
    <m/>
    <n v="1"/>
    <n v="39451.5"/>
    <n v="5668.3189655172418"/>
    <n v="5668.3189655172418"/>
    <n v="4931.4375"/>
    <n v="0"/>
    <d v="2024-08-08T00:00:00"/>
    <s v="AGOSTO"/>
    <x v="24"/>
    <n v="334"/>
    <x v="30"/>
    <x v="33"/>
    <x v="20"/>
    <n v="0"/>
    <n v="0"/>
    <n v="0"/>
    <n v="39451.5"/>
    <m/>
    <m/>
    <m/>
    <x v="1"/>
    <m/>
    <m/>
    <m/>
    <m/>
    <s v="L"/>
    <s v="NORMAL"/>
    <s v="CONTRATO"/>
    <m/>
    <s v="15-0517-00-568956-0-E"/>
    <m/>
    <n v="1762521"/>
    <m/>
    <m/>
  </r>
  <r>
    <x v="0"/>
    <x v="36"/>
    <x v="0"/>
    <s v="CONTRATO "/>
    <s v="MAYO"/>
    <d v="2024-05-16T00:00:00"/>
    <s v="CO42-CRISTHIAN VILLEGAS"/>
    <x v="11"/>
    <s v="OTRAS MAQUINARIAS Y EQUIPO"/>
    <x v="0"/>
    <x v="0"/>
    <x v="36"/>
    <d v="2024-05-16T00:00:00"/>
    <m/>
    <x v="36"/>
    <s v="BIEN"/>
    <x v="36"/>
    <n v="146241.20000000001"/>
    <x v="0"/>
    <x v="1"/>
    <x v="0"/>
    <x v="2"/>
    <x v="0"/>
    <x v="5"/>
    <x v="0"/>
    <x v="23"/>
    <x v="25"/>
    <x v="1"/>
    <x v="1"/>
    <x v="10"/>
    <x v="12"/>
    <x v="10"/>
    <d v="2024-06-06T00:00:00"/>
    <x v="32"/>
    <x v="11"/>
    <x v="35"/>
    <x v="43"/>
    <x v="35"/>
    <n v="106764"/>
    <x v="43"/>
    <x v="20"/>
    <x v="16"/>
    <x v="0"/>
    <n v="30"/>
    <x v="16"/>
    <m/>
    <x v="30"/>
    <x v="9"/>
    <s v="COLQUIRI"/>
    <m/>
    <m/>
    <x v="36"/>
    <s v="ADQ/MINA-030/2024"/>
    <n v="43700"/>
    <x v="0"/>
    <x v="1"/>
    <x v="3"/>
    <n v="1"/>
    <x v="40"/>
    <n v="106764"/>
    <m/>
    <m/>
    <n v="1"/>
    <n v="106764"/>
    <n v="15339.655172413793"/>
    <n v="15339.655172413793"/>
    <n v="13345.5"/>
    <n v="0"/>
    <d v="2024-09-10T00:00:00"/>
    <m/>
    <x v="1"/>
    <m/>
    <x v="1"/>
    <x v="1"/>
    <x v="1"/>
    <n v="-45545"/>
    <n v="-24312831.900000002"/>
    <n v="7473.4800000000005"/>
    <n v="24412122.420000002"/>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5"/>
    <x v="0"/>
    <n v="30"/>
    <x v="1"/>
    <m/>
    <x v="31"/>
    <x v="25"/>
    <s v="COLQUIRI"/>
    <m/>
    <m/>
    <x v="37"/>
    <s v="CMB/EMC/O.CIV-ADQ/022/2024"/>
    <n v="31300"/>
    <x v="0"/>
    <x v="1"/>
    <x v="3"/>
    <n v="1"/>
    <x v="41"/>
    <n v="59870"/>
    <m/>
    <m/>
    <n v="1"/>
    <n v="59870"/>
    <n v="8602.0114942528744"/>
    <n v="8602.0114942528744"/>
    <n v="7483.7500000000009"/>
    <n v="0"/>
    <d v="2024-07-18T00:00:00"/>
    <s v="JULIO"/>
    <x v="17"/>
    <n v="283"/>
    <x v="31"/>
    <x v="34"/>
    <x v="7"/>
    <n v="0"/>
    <n v="0"/>
    <n v="0"/>
    <n v="59870"/>
    <m/>
    <m/>
    <m/>
    <x v="1"/>
    <m/>
    <m/>
    <m/>
    <m/>
    <s v="L"/>
    <s v="NORMAL"/>
    <s v="OC"/>
    <m/>
    <s v="15-0517-00-568956-0-E"/>
    <m/>
    <n v="1762521"/>
    <m/>
    <m/>
  </r>
  <r>
    <x v="0"/>
    <x v="38"/>
    <x v="6"/>
    <s v="COMISION DE CALIFICACION"/>
    <s v="MAYO"/>
    <d v="2024-09-11T00:00:00"/>
    <s v="CO42-CRISTHIAN VILLEGAS"/>
    <x v="10"/>
    <s v="PRODUCTOS METÁLICOS"/>
    <x v="3"/>
    <x v="3"/>
    <x v="38"/>
    <d v="2024-09-12T00:00:00"/>
    <m/>
    <x v="38"/>
    <s v="BIEN"/>
    <x v="38"/>
    <n v="323238.25"/>
    <x v="0"/>
    <x v="1"/>
    <x v="0"/>
    <x v="2"/>
    <x v="0"/>
    <x v="4"/>
    <x v="0"/>
    <x v="25"/>
    <x v="27"/>
    <x v="1"/>
    <x v="1"/>
    <x v="11"/>
    <x v="16"/>
    <x v="13"/>
    <m/>
    <x v="7"/>
    <x v="6"/>
    <x v="7"/>
    <x v="8"/>
    <x v="7"/>
    <m/>
    <x v="8"/>
    <x v="1"/>
    <x v="7"/>
    <x v="0"/>
    <n v="30"/>
    <x v="4"/>
    <m/>
    <x v="6"/>
    <x v="1"/>
    <s v="COLQUIRI"/>
    <m/>
    <m/>
    <x v="38"/>
    <s v="CMB/EMC/O.CIV-ADQ/023/2024"/>
    <n v="34600"/>
    <x v="0"/>
    <x v="1"/>
    <x v="3"/>
    <n v="1"/>
    <x v="7"/>
    <n v="0"/>
    <m/>
    <m/>
    <n v="1"/>
    <n v="0"/>
    <n v="0"/>
    <n v="0"/>
    <n v="0"/>
    <n v="0"/>
    <d v="1899-12-30T00:00:00"/>
    <m/>
    <x v="1"/>
    <m/>
    <x v="1"/>
    <x v="1"/>
    <x v="1"/>
    <n v="0"/>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4"/>
    <x v="10"/>
    <x v="37"/>
    <x v="45"/>
    <x v="37"/>
    <n v="46395.25"/>
    <x v="45"/>
    <x v="21"/>
    <x v="25"/>
    <x v="0"/>
    <n v="30"/>
    <x v="0"/>
    <m/>
    <x v="32"/>
    <x v="26"/>
    <s v="COLQUIRI"/>
    <m/>
    <m/>
    <x v="39"/>
    <s v="CMB/EMC/O.CIV-ADQ/024/2024"/>
    <n v="25900"/>
    <x v="0"/>
    <x v="1"/>
    <x v="5"/>
    <n v="1"/>
    <x v="42"/>
    <n v="19356.04"/>
    <m/>
    <m/>
    <n v="1"/>
    <n v="19356.04"/>
    <n v="2781.0402298850577"/>
    <n v="2781.0402298850577"/>
    <n v="2419.5050000000001"/>
    <n v="0"/>
    <d v="2024-08-24T00:00:00"/>
    <s v="AGOSTO"/>
    <x v="25"/>
    <n v="2"/>
    <x v="32"/>
    <x v="35"/>
    <x v="7"/>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5"/>
    <x v="22"/>
    <x v="38"/>
    <x v="46"/>
    <x v="38"/>
    <n v="86173.47"/>
    <x v="46"/>
    <x v="22"/>
    <x v="36"/>
    <x v="0"/>
    <n v="30"/>
    <x v="14"/>
    <m/>
    <x v="32"/>
    <x v="27"/>
    <s v="COLQUIRI"/>
    <m/>
    <m/>
    <x v="40"/>
    <s v="CMB/EMC/O.CIV-ADQ/024/2024"/>
    <n v="25900"/>
    <x v="0"/>
    <x v="1"/>
    <x v="5"/>
    <n v="1"/>
    <x v="43"/>
    <n v="28831.46"/>
    <m/>
    <m/>
    <n v="1"/>
    <n v="28831.46"/>
    <n v="4142.4511494252874"/>
    <n v="4142.4511494252874"/>
    <n v="3603.9324999999999"/>
    <n v="0"/>
    <d v="2024-10-08T00:00:00"/>
    <s v="AGOSTO"/>
    <x v="26"/>
    <n v="2"/>
    <x v="26"/>
    <x v="36"/>
    <x v="21"/>
    <n v="0"/>
    <n v="0"/>
    <n v="0"/>
    <n v="28831.46"/>
    <m/>
    <m/>
    <m/>
    <x v="1"/>
    <m/>
    <m/>
    <m/>
    <m/>
    <s v="L"/>
    <s v="NORMAL"/>
    <s v="CONTRATO"/>
    <m/>
    <s v="15-0517-00-568956-0-E"/>
    <m/>
    <n v="1762521"/>
    <m/>
    <m/>
  </r>
  <r>
    <x v="0"/>
    <x v="41"/>
    <x v="7"/>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1"/>
    <s v="COLQUIRI"/>
    <m/>
    <m/>
    <x v="41"/>
    <s v="ADQ. MANTTO Y SERV. 40/2024"/>
    <n v="39800"/>
    <x v="0"/>
    <x v="1"/>
    <x v="3"/>
    <n v="1"/>
    <x v="7"/>
    <n v="0"/>
    <m/>
    <m/>
    <n v="1"/>
    <n v="0"/>
    <n v="0"/>
    <n v="0"/>
    <n v="0"/>
    <n v="0"/>
    <d v="1899-12-30T00:00:00"/>
    <m/>
    <x v="1"/>
    <m/>
    <x v="1"/>
    <x v="1"/>
    <x v="1"/>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6"/>
    <x v="18"/>
    <x v="39"/>
    <x v="47"/>
    <x v="39"/>
    <m/>
    <x v="47"/>
    <x v="23"/>
    <x v="37"/>
    <x v="0"/>
    <n v="30"/>
    <x v="1"/>
    <m/>
    <x v="15"/>
    <x v="1"/>
    <s v="COLQUIRI"/>
    <m/>
    <m/>
    <x v="42"/>
    <s v="ADQ. MANTTO Y SERV. 31/2024"/>
    <n v="39700"/>
    <x v="0"/>
    <x v="1"/>
    <x v="0"/>
    <n v="1"/>
    <x v="7"/>
    <n v="0"/>
    <m/>
    <m/>
    <n v="20"/>
    <n v="0"/>
    <n v="0"/>
    <n v="0"/>
    <n v="0"/>
    <n v="-19"/>
    <d v="1900-01-14T00:00:00"/>
    <m/>
    <x v="1"/>
    <m/>
    <x v="1"/>
    <x v="1"/>
    <x v="1"/>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7"/>
    <x v="23"/>
    <x v="40"/>
    <x v="48"/>
    <x v="40"/>
    <n v="70500"/>
    <x v="48"/>
    <x v="24"/>
    <x v="38"/>
    <x v="0"/>
    <n v="30"/>
    <x v="17"/>
    <m/>
    <x v="33"/>
    <x v="9"/>
    <s v="COLQUIRI"/>
    <m/>
    <m/>
    <x v="43"/>
    <s v="LAB-052/2024"/>
    <n v="39800"/>
    <x v="0"/>
    <x v="1"/>
    <x v="1"/>
    <n v="1"/>
    <x v="44"/>
    <n v="70500"/>
    <m/>
    <m/>
    <n v="1"/>
    <n v="70500"/>
    <n v="10129.310344827587"/>
    <n v="10129.310344827587"/>
    <n v="8812.5"/>
    <n v="0"/>
    <d v="2024-08-16T00:00:00"/>
    <s v="JULIO"/>
    <x v="27"/>
    <n v="368"/>
    <x v="32"/>
    <x v="37"/>
    <x v="22"/>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8"/>
    <x v="23"/>
    <x v="41"/>
    <x v="49"/>
    <x v="41"/>
    <n v="129959.74"/>
    <x v="49"/>
    <x v="25"/>
    <x v="39"/>
    <x v="0"/>
    <n v="30"/>
    <x v="5"/>
    <m/>
    <x v="34"/>
    <x v="26"/>
    <s v="COLQUIRI"/>
    <m/>
    <m/>
    <x v="44"/>
    <s v="CMB/EMC/O.CIV-ADQ/029/2024"/>
    <n v="34600"/>
    <x v="0"/>
    <x v="1"/>
    <x v="11"/>
    <n v="1"/>
    <x v="45"/>
    <n v="129959.74"/>
    <m/>
    <m/>
    <n v="1"/>
    <n v="129959.74"/>
    <n v="18672.376436781611"/>
    <n v="18672.376436781611"/>
    <n v="16244.967500000002"/>
    <n v="0"/>
    <d v="2024-08-04T00:00:00"/>
    <s v="AGOSTO"/>
    <x v="28"/>
    <n v="332"/>
    <x v="33"/>
    <x v="38"/>
    <x v="7"/>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39"/>
    <x v="23"/>
    <x v="42"/>
    <x v="50"/>
    <x v="42"/>
    <n v="175603.25"/>
    <x v="50"/>
    <x v="26"/>
    <x v="40"/>
    <x v="0"/>
    <n v="30"/>
    <x v="11"/>
    <m/>
    <x v="34"/>
    <x v="28"/>
    <s v="COLQUIRI"/>
    <m/>
    <m/>
    <x v="45"/>
    <s v="CMB/EMC/O.CIV-ADQ/028/2024"/>
    <n v="34600"/>
    <x v="0"/>
    <x v="1"/>
    <x v="3"/>
    <n v="1"/>
    <x v="46"/>
    <n v="175603.15"/>
    <m/>
    <m/>
    <n v="1"/>
    <n v="175603.15"/>
    <n v="25230.337643678162"/>
    <n v="25230.337643678162"/>
    <n v="21950.393749999999"/>
    <n v="0"/>
    <d v="2024-09-15T00:00:00"/>
    <m/>
    <x v="1"/>
    <m/>
    <x v="1"/>
    <x v="1"/>
    <x v="1"/>
    <n v="-45550"/>
    <n v="-39993617.412500001"/>
    <n v="12292.220500000001"/>
    <n v="40156928.342"/>
    <m/>
    <m/>
    <m/>
    <x v="1"/>
    <m/>
    <m/>
    <m/>
    <s v="GASTO"/>
    <s v="L"/>
    <s v="NORMAL"/>
    <s v="CONTRATO"/>
    <m/>
    <s v="15-0517-00-568956-0-E"/>
    <m/>
    <n v="1762521"/>
    <m/>
    <n v="0"/>
  </r>
  <r>
    <x v="0"/>
    <x v="46"/>
    <x v="8"/>
    <s v="COTIZACION"/>
    <s v="AGOSTO"/>
    <d v="2024-08-14T00:00:00"/>
    <s v="CO42-CRISTHIAN VILLEGAS"/>
    <x v="4"/>
    <s v="HERRAMIENTAS MENORES"/>
    <x v="1"/>
    <x v="1"/>
    <x v="45"/>
    <d v="2024-08-14T00:00:00"/>
    <m/>
    <x v="46"/>
    <s v="BIEN"/>
    <x v="46"/>
    <n v="52660"/>
    <x v="0"/>
    <x v="1"/>
    <x v="0"/>
    <x v="1"/>
    <x v="0"/>
    <x v="8"/>
    <x v="1"/>
    <x v="30"/>
    <x v="32"/>
    <x v="1"/>
    <x v="1"/>
    <x v="1"/>
    <x v="5"/>
    <x v="2"/>
    <d v="2024-08-26T00:00:00"/>
    <x v="40"/>
    <x v="15"/>
    <x v="43"/>
    <x v="51"/>
    <x v="43"/>
    <n v="24060"/>
    <x v="51"/>
    <x v="1"/>
    <x v="16"/>
    <x v="0"/>
    <n v="30"/>
    <x v="13"/>
    <m/>
    <x v="6"/>
    <x v="1"/>
    <s v="COLQUIRI"/>
    <m/>
    <m/>
    <x v="46"/>
    <s v="EMC-PCPL-087/2024"/>
    <n v="34800"/>
    <x v="0"/>
    <x v="1"/>
    <x v="1"/>
    <n v="1"/>
    <x v="7"/>
    <n v="0"/>
    <m/>
    <m/>
    <n v="1"/>
    <n v="0"/>
    <n v="0"/>
    <n v="0"/>
    <n v="0"/>
    <n v="0"/>
    <d v="1900-01-24T00:00:00"/>
    <m/>
    <x v="1"/>
    <m/>
    <x v="1"/>
    <x v="1"/>
    <x v="1"/>
    <n v="-25"/>
    <n v="0"/>
    <n v="0"/>
    <n v="0"/>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1"/>
    <x v="24"/>
    <x v="44"/>
    <x v="52"/>
    <x v="44"/>
    <n v="17748"/>
    <x v="52"/>
    <x v="1"/>
    <x v="41"/>
    <x v="0"/>
    <n v="30"/>
    <x v="18"/>
    <m/>
    <x v="35"/>
    <x v="29"/>
    <s v="COLQUIRI"/>
    <m/>
    <m/>
    <x v="47"/>
    <s v="EMC-PCPL-056/2024"/>
    <n v="24120"/>
    <x v="0"/>
    <x v="1"/>
    <x v="5"/>
    <n v="1"/>
    <x v="47"/>
    <n v="17748"/>
    <m/>
    <m/>
    <n v="1"/>
    <n v="17748"/>
    <n v="2550"/>
    <n v="2550"/>
    <n v="2218.5"/>
    <n v="0"/>
    <d v="2024-07-21T00:00:00"/>
    <s v="JULIO"/>
    <x v="9"/>
    <n v="6"/>
    <x v="34"/>
    <x v="39"/>
    <x v="8"/>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2"/>
    <x v="8"/>
    <x v="45"/>
    <x v="53"/>
    <x v="45"/>
    <n v="40150"/>
    <x v="53"/>
    <x v="1"/>
    <x v="42"/>
    <x v="0"/>
    <n v="30"/>
    <x v="19"/>
    <m/>
    <x v="35"/>
    <x v="6"/>
    <s v="COLQUIRI"/>
    <m/>
    <m/>
    <x v="48"/>
    <s v="EMC-PCPL-060/2024"/>
    <n v="24120"/>
    <x v="0"/>
    <x v="1"/>
    <x v="5"/>
    <n v="1"/>
    <x v="48"/>
    <n v="40150"/>
    <m/>
    <m/>
    <n v="1"/>
    <n v="40150"/>
    <n v="5768.6781609195405"/>
    <n v="5768.6781609195405"/>
    <n v="5018.75"/>
    <n v="0"/>
    <d v="2024-06-24T00:00:00"/>
    <s v="JUNIO"/>
    <x v="29"/>
    <n v="1"/>
    <x v="35"/>
    <x v="40"/>
    <x v="23"/>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3"/>
    <x v="25"/>
    <x v="46"/>
    <x v="54"/>
    <x v="46"/>
    <n v="58446.43"/>
    <x v="54"/>
    <x v="27"/>
    <x v="43"/>
    <x v="0"/>
    <n v="30"/>
    <x v="20"/>
    <m/>
    <x v="36"/>
    <x v="11"/>
    <s v="COLQUIRI"/>
    <m/>
    <m/>
    <x v="49"/>
    <s v="EMC – PCPL– 50/2024"/>
    <n v="43500"/>
    <x v="0"/>
    <x v="1"/>
    <x v="7"/>
    <n v="1"/>
    <x v="49"/>
    <n v="58446.43"/>
    <m/>
    <m/>
    <n v="1"/>
    <n v="58446.43"/>
    <n v="8397.4755747126437"/>
    <n v="8397.4755747126437"/>
    <n v="7305.80375"/>
    <n v="0"/>
    <d v="2024-08-21T00:00:00"/>
    <s v="JULIO"/>
    <x v="30"/>
    <n v="267"/>
    <x v="15"/>
    <x v="41"/>
    <x v="24"/>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4"/>
    <x v="16"/>
    <x v="47"/>
    <x v="55"/>
    <x v="47"/>
    <n v="67790"/>
    <x v="55"/>
    <x v="1"/>
    <x v="44"/>
    <x v="0"/>
    <n v="30"/>
    <x v="2"/>
    <m/>
    <x v="37"/>
    <x v="3"/>
    <s v="COLQUIRI"/>
    <m/>
    <m/>
    <x v="50"/>
    <s v="EMC-PCPL-062/2024"/>
    <n v="24120"/>
    <x v="0"/>
    <x v="1"/>
    <x v="5"/>
    <n v="1"/>
    <x v="50"/>
    <n v="67790"/>
    <m/>
    <m/>
    <n v="1"/>
    <n v="67790"/>
    <n v="9739.9425287356316"/>
    <n v="9739.9425287356316"/>
    <n v="8473.75"/>
    <n v="0"/>
    <d v="2024-07-11T00:00:00"/>
    <s v="JULIO"/>
    <x v="31"/>
    <n v="5"/>
    <x v="36"/>
    <x v="42"/>
    <x v="8"/>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5"/>
    <x v="10"/>
    <x v="48"/>
    <x v="56"/>
    <x v="48"/>
    <n v="11600"/>
    <x v="56"/>
    <x v="1"/>
    <x v="30"/>
    <x v="0"/>
    <n v="30"/>
    <x v="10"/>
    <m/>
    <x v="38"/>
    <x v="30"/>
    <s v="COLQUIRI"/>
    <m/>
    <m/>
    <x v="51"/>
    <s v="IT-PCPL-061/2024"/>
    <n v="24120"/>
    <x v="0"/>
    <x v="1"/>
    <x v="5"/>
    <n v="1"/>
    <x v="51"/>
    <n v="11600"/>
    <m/>
    <m/>
    <n v="1"/>
    <n v="11600"/>
    <n v="1666.6666666666667"/>
    <n v="1666.6666666666667"/>
    <n v="1450"/>
    <n v="0"/>
    <d v="2024-07-25T00:00:00"/>
    <s v="JULIO"/>
    <x v="32"/>
    <n v="7"/>
    <x v="37"/>
    <x v="43"/>
    <x v="8"/>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6"/>
    <x v="26"/>
    <x v="49"/>
    <x v="57"/>
    <x v="49"/>
    <n v="9660"/>
    <x v="57"/>
    <x v="1"/>
    <x v="19"/>
    <x v="0"/>
    <n v="30"/>
    <x v="2"/>
    <m/>
    <x v="39"/>
    <x v="31"/>
    <s v="COLQUIRI"/>
    <m/>
    <m/>
    <x v="52"/>
    <s v="I.T.ADQ.MINA 034/2024"/>
    <n v="39700"/>
    <x v="0"/>
    <x v="1"/>
    <x v="1"/>
    <n v="1"/>
    <x v="52"/>
    <n v="9660"/>
    <m/>
    <m/>
    <n v="1"/>
    <n v="9660"/>
    <n v="1387.9310344827586"/>
    <n v="1387.9310344827586"/>
    <n v="1207.5"/>
    <n v="0"/>
    <d v="2024-07-29T00:00:00"/>
    <s v="JULIO"/>
    <x v="33"/>
    <n v="309"/>
    <x v="38"/>
    <x v="44"/>
    <x v="25"/>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7"/>
    <x v="27"/>
    <x v="50"/>
    <x v="58"/>
    <x v="50"/>
    <n v="18600"/>
    <x v="58"/>
    <x v="1"/>
    <x v="45"/>
    <x v="0"/>
    <n v="30"/>
    <x v="2"/>
    <m/>
    <x v="40"/>
    <x v="32"/>
    <s v="COLQUIRI"/>
    <m/>
    <m/>
    <x v="53"/>
    <s v="LAB-INF-22/2024"/>
    <n v="34600"/>
    <x v="0"/>
    <x v="1"/>
    <x v="1"/>
    <n v="1"/>
    <x v="53"/>
    <n v="18600"/>
    <m/>
    <m/>
    <n v="1"/>
    <n v="18600"/>
    <n v="2672.4137931034484"/>
    <n v="2672.4137931034484"/>
    <n v="2325"/>
    <n v="0"/>
    <d v="2024-08-03T00:00:00"/>
    <s v="AGOSTO"/>
    <x v="28"/>
    <n v="329"/>
    <x v="39"/>
    <x v="45"/>
    <x v="18"/>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7"/>
    <x v="27"/>
    <x v="50"/>
    <x v="59"/>
    <x v="50"/>
    <n v="7200"/>
    <x v="59"/>
    <x v="1"/>
    <x v="46"/>
    <x v="0"/>
    <n v="30"/>
    <x v="2"/>
    <m/>
    <x v="41"/>
    <x v="33"/>
    <s v="COLQUIRI"/>
    <m/>
    <m/>
    <x v="53"/>
    <s v="LAB-INF-22/2024"/>
    <n v="34600"/>
    <x v="0"/>
    <x v="1"/>
    <x v="6"/>
    <n v="1"/>
    <x v="54"/>
    <n v="7200"/>
    <m/>
    <m/>
    <n v="1"/>
    <n v="7200"/>
    <n v="1034.4827586206898"/>
    <n v="1034.4827586206898"/>
    <n v="900.00000000000011"/>
    <n v="0"/>
    <d v="2024-08-04T00:00:00"/>
    <s v="AGOSTO"/>
    <x v="28"/>
    <n v="330"/>
    <x v="40"/>
    <x v="46"/>
    <x v="18"/>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8"/>
    <x v="28"/>
    <x v="51"/>
    <x v="60"/>
    <x v="51"/>
    <n v="231432.72"/>
    <x v="60"/>
    <x v="28"/>
    <x v="47"/>
    <x v="2"/>
    <n v="30"/>
    <x v="21"/>
    <m/>
    <x v="42"/>
    <x v="28"/>
    <s v="COLQUIRI"/>
    <m/>
    <m/>
    <x v="54"/>
    <s v="CMB/EMC/O.CIV-ADQ/026/2024"/>
    <n v="25900"/>
    <x v="0"/>
    <x v="1"/>
    <x v="5"/>
    <n v="1"/>
    <x v="55"/>
    <n v="17467.240000000002"/>
    <m/>
    <m/>
    <n v="1"/>
    <n v="17467.240000000002"/>
    <n v="2509.6609195402302"/>
    <n v="2509.6609195402302"/>
    <n v="2183.4050000000002"/>
    <n v="0"/>
    <d v="2024-12-29T00:00:00"/>
    <s v="AGOSTO"/>
    <x v="34"/>
    <n v="1"/>
    <x v="18"/>
    <x v="47"/>
    <x v="7"/>
    <n v="0"/>
    <n v="0"/>
    <n v="0"/>
    <n v="17467.240000000002"/>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49"/>
    <x v="29"/>
    <x v="52"/>
    <x v="61"/>
    <x v="52"/>
    <n v="300283"/>
    <x v="61"/>
    <x v="1"/>
    <x v="4"/>
    <x v="0"/>
    <n v="30"/>
    <x v="22"/>
    <m/>
    <x v="42"/>
    <x v="1"/>
    <s v="COLQUIRI"/>
    <m/>
    <m/>
    <x v="55"/>
    <s v="CMB/EMC/O.CIV-ADQ/033/2024"/>
    <n v="39700"/>
    <x v="0"/>
    <x v="1"/>
    <x v="3"/>
    <n v="1"/>
    <x v="56"/>
    <n v="300283"/>
    <m/>
    <m/>
    <n v="1"/>
    <n v="300283"/>
    <n v="43144.1091954023"/>
    <n v="43144.1091954023"/>
    <n v="37535.375"/>
    <n v="0"/>
    <d v="1900-01-13T00:00:00"/>
    <m/>
    <x v="1"/>
    <m/>
    <x v="1"/>
    <x v="1"/>
    <x v="1"/>
    <n v="-14"/>
    <n v="-21019.81"/>
    <n v="21019.81"/>
    <n v="300283"/>
    <m/>
    <m/>
    <m/>
    <x v="1"/>
    <m/>
    <m/>
    <m/>
    <m/>
    <s v="L"/>
    <s v="NORMAL"/>
    <s v="OC"/>
    <m/>
    <s v="15-0517-00-568956-0-E"/>
    <m/>
    <n v="1762521"/>
    <m/>
    <m/>
  </r>
  <r>
    <x v="0"/>
    <x v="56"/>
    <x v="9"/>
    <s v="CONTRATO-LEGAL"/>
    <s v="ABRIL"/>
    <d v="2024-04-09T00:00:00"/>
    <s v="CO42-CRISTHIAN VILLEGAS"/>
    <x v="0"/>
    <s v="OTROS REPUESTOS Y ACCESORIOS"/>
    <x v="2"/>
    <x v="2"/>
    <x v="55"/>
    <d v="2024-04-11T00:00:00"/>
    <m/>
    <x v="56"/>
    <s v="BIEN"/>
    <x v="56"/>
    <n v="399722.84"/>
    <x v="0"/>
    <x v="1"/>
    <x v="0"/>
    <x v="0"/>
    <x v="0"/>
    <x v="5"/>
    <x v="0"/>
    <x v="36"/>
    <x v="38"/>
    <x v="1"/>
    <x v="1"/>
    <x v="2"/>
    <x v="0"/>
    <x v="17"/>
    <d v="2024-04-27T00:00:00"/>
    <x v="50"/>
    <x v="19"/>
    <x v="53"/>
    <x v="62"/>
    <x v="53"/>
    <n v="249917.6"/>
    <x v="62"/>
    <x v="29"/>
    <x v="48"/>
    <x v="0"/>
    <n v="30"/>
    <x v="16"/>
    <m/>
    <x v="17"/>
    <x v="1"/>
    <s v="COLQUIRI"/>
    <m/>
    <m/>
    <x v="56"/>
    <s v="ADQ. MANTTO Y SERV. 30/2024"/>
    <n v="39800"/>
    <x v="0"/>
    <x v="1"/>
    <x v="0"/>
    <n v="1"/>
    <x v="57"/>
    <n v="290749.86"/>
    <m/>
    <m/>
    <n v="1"/>
    <n v="290749.86"/>
    <n v="41774.40517241379"/>
    <n v="41774.40517241379"/>
    <n v="36343.732499999998"/>
    <n v="0"/>
    <d v="1900-02-28T00:00:00"/>
    <m/>
    <x v="1"/>
    <m/>
    <x v="1"/>
    <x v="1"/>
    <x v="1"/>
    <n v="-60"/>
    <n v="-87224.957999999984"/>
    <n v="20352.4902"/>
    <n v="357622.32779999997"/>
    <m/>
    <m/>
    <m/>
    <x v="1"/>
    <m/>
    <m/>
    <m/>
    <m/>
    <s v="L"/>
    <s v="NORMAL"/>
    <s v="CONTRATO"/>
    <m/>
    <s v="15-0517-00-580553-0-E"/>
    <m/>
    <n v="1792351"/>
    <m/>
    <m/>
  </r>
  <r>
    <x v="0"/>
    <x v="57"/>
    <x v="0"/>
    <s v="COMISION DE CALIFICACION"/>
    <s v="AGOSTO"/>
    <d v="2024-07-23T00:00:00"/>
    <s v="CO42-CRISTHIAN VILLEGAS"/>
    <x v="0"/>
    <s v="OTROS REPUESTOS Y ACCESORIOS"/>
    <x v="2"/>
    <x v="2"/>
    <x v="56"/>
    <d v="2024-07-31T00:00:00"/>
    <m/>
    <x v="57"/>
    <s v="BIEN"/>
    <x v="57"/>
    <n v="35338.019999999997"/>
    <x v="0"/>
    <x v="14"/>
    <x v="9"/>
    <x v="2"/>
    <x v="0"/>
    <x v="8"/>
    <x v="0"/>
    <x v="37"/>
    <x v="39"/>
    <x v="1"/>
    <x v="1"/>
    <x v="2"/>
    <x v="21"/>
    <x v="18"/>
    <s v=" "/>
    <x v="51"/>
    <x v="6"/>
    <x v="7"/>
    <x v="8"/>
    <x v="7"/>
    <m/>
    <x v="8"/>
    <x v="1"/>
    <x v="7"/>
    <x v="0"/>
    <n v="30"/>
    <x v="4"/>
    <m/>
    <x v="6"/>
    <x v="1"/>
    <s v="COLQUIRI"/>
    <m/>
    <m/>
    <x v="57"/>
    <s v="ADQ/MANTTO.-203/2024"/>
    <n v="39800"/>
    <x v="0"/>
    <x v="2"/>
    <x v="3"/>
    <n v="20"/>
    <x v="7"/>
    <n v="0"/>
    <m/>
    <m/>
    <n v="1600"/>
    <n v="0"/>
    <n v="0"/>
    <n v="0"/>
    <n v="0"/>
    <n v="-1580"/>
    <d v="1899-12-30T00:00:00"/>
    <m/>
    <x v="1"/>
    <m/>
    <x v="1"/>
    <x v="1"/>
    <x v="1"/>
    <n v="0"/>
    <n v="0"/>
    <n v="0"/>
    <n v="0"/>
    <m/>
    <m/>
    <m/>
    <x v="1"/>
    <m/>
    <m/>
    <m/>
    <m/>
    <s v="L"/>
    <s v="NORMAL"/>
    <s v="OC"/>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2"/>
    <x v="30"/>
    <x v="54"/>
    <x v="63"/>
    <x v="54"/>
    <n v="225600"/>
    <x v="63"/>
    <x v="30"/>
    <x v="49"/>
    <x v="0"/>
    <n v="30"/>
    <x v="23"/>
    <m/>
    <x v="42"/>
    <x v="21"/>
    <s v="COLQUIRI"/>
    <m/>
    <m/>
    <x v="58"/>
    <s v="CMB/EMC/O.CIV-ADQ/034/2024"/>
    <n v="34500"/>
    <x v="0"/>
    <x v="2"/>
    <x v="12"/>
    <n v="4700"/>
    <x v="58"/>
    <n v="225600"/>
    <m/>
    <m/>
    <n v="4700"/>
    <n v="225600"/>
    <n v="6.8965517241379315"/>
    <n v="32413.793103448279"/>
    <n v="28200.000000000004"/>
    <n v="0"/>
    <d v="2024-12-30T00:00:00"/>
    <m/>
    <x v="1"/>
    <m/>
    <x v="1"/>
    <x v="1"/>
    <x v="1"/>
    <n v="-45656"/>
    <n v="-51499968"/>
    <n v="15792.000000000002"/>
    <n v="51709776"/>
    <m/>
    <m/>
    <m/>
    <x v="1"/>
    <m/>
    <m/>
    <m/>
    <m/>
    <s v="L"/>
    <s v="NORMAL"/>
    <s v="CONTRATO"/>
    <m/>
    <s v="15-0517-00-568956-0-E"/>
    <m/>
    <n v="1762521"/>
    <m/>
    <m/>
  </r>
  <r>
    <x v="0"/>
    <x v="59"/>
    <x v="0"/>
    <s v="COMISION DE CALIFICACION"/>
    <s v="JULIO"/>
    <d v="2024-07-19T00:00:00"/>
    <s v="CO42-CRISTHIAN VILLEGAS"/>
    <x v="0"/>
    <s v="OTROS REPUESTOS Y ACCESORIOS"/>
    <x v="2"/>
    <x v="2"/>
    <x v="58"/>
    <d v="2024-07-19T00:00:00"/>
    <m/>
    <x v="59"/>
    <s v="BIEN"/>
    <x v="59"/>
    <n v="174150"/>
    <x v="0"/>
    <x v="1"/>
    <x v="0"/>
    <x v="2"/>
    <x v="0"/>
    <x v="5"/>
    <x v="1"/>
    <x v="38"/>
    <x v="40"/>
    <x v="1"/>
    <x v="1"/>
    <x v="2"/>
    <x v="9"/>
    <x v="7"/>
    <m/>
    <x v="7"/>
    <x v="6"/>
    <x v="7"/>
    <x v="8"/>
    <x v="7"/>
    <m/>
    <x v="8"/>
    <x v="1"/>
    <x v="7"/>
    <x v="0"/>
    <n v="30"/>
    <x v="4"/>
    <m/>
    <x v="6"/>
    <x v="1"/>
    <s v="COLQUIRI"/>
    <m/>
    <m/>
    <x v="59"/>
    <s v="ADQ. MANTTO Y SERV. 68/2024"/>
    <n v="39800"/>
    <x v="0"/>
    <x v="2"/>
    <x v="3"/>
    <n v="1"/>
    <x v="7"/>
    <n v="0"/>
    <m/>
    <m/>
    <n v="1"/>
    <n v="0"/>
    <n v="0"/>
    <n v="0"/>
    <n v="0"/>
    <n v="0"/>
    <d v="1899-12-30T00:00:00"/>
    <m/>
    <x v="1"/>
    <m/>
    <x v="1"/>
    <x v="1"/>
    <x v="1"/>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0"/>
    <n v="9808.66"/>
    <x v="0"/>
    <x v="15"/>
    <x v="0"/>
    <x v="10"/>
    <x v="0"/>
    <x v="5"/>
    <x v="0"/>
    <x v="39"/>
    <x v="41"/>
    <x v="1"/>
    <x v="1"/>
    <x v="14"/>
    <x v="20"/>
    <x v="16"/>
    <d v="2024-07-19T00:00:00"/>
    <x v="53"/>
    <x v="31"/>
    <x v="55"/>
    <x v="64"/>
    <x v="55"/>
    <n v="9808.66"/>
    <x v="64"/>
    <x v="1"/>
    <x v="50"/>
    <x v="3"/>
    <n v="30"/>
    <x v="2"/>
    <m/>
    <x v="43"/>
    <x v="34"/>
    <s v="COLQUIRI"/>
    <m/>
    <m/>
    <x v="60"/>
    <s v="LAB-INF-23/2024"/>
    <n v="34500"/>
    <x v="0"/>
    <x v="2"/>
    <x v="13"/>
    <n v="1"/>
    <x v="59"/>
    <n v="9808.66"/>
    <m/>
    <m/>
    <n v="1"/>
    <n v="9808.66"/>
    <n v="1409.2902298850574"/>
    <n v="1409.2902298850574"/>
    <n v="1226.0825"/>
    <n v="0"/>
    <d v="2024-08-19T00:00:00"/>
    <s v="AGOSTO"/>
    <x v="35"/>
    <n v="359"/>
    <x v="41"/>
    <x v="48"/>
    <x v="10"/>
    <n v="0"/>
    <n v="0"/>
    <n v="0"/>
    <n v="9808.66"/>
    <m/>
    <m/>
    <m/>
    <x v="1"/>
    <m/>
    <m/>
    <m/>
    <m/>
    <s v="L"/>
    <s v="NORMAL"/>
    <s v="OC"/>
    <n v="308649"/>
    <n v="1933956"/>
    <n v="2058865"/>
    <s v="15-0517-00-622716-0-E"/>
    <m/>
    <s v="2D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5"/>
    <x v="56"/>
    <n v="11250"/>
    <x v="65"/>
    <x v="1"/>
    <x v="14"/>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6"/>
    <x v="56"/>
    <n v="8110"/>
    <x v="66"/>
    <x v="1"/>
    <x v="51"/>
    <x v="0"/>
    <n v="30"/>
    <x v="10"/>
    <m/>
    <x v="44"/>
    <x v="1"/>
    <s v="COLQUIRI"/>
    <m/>
    <m/>
    <x v="61"/>
    <s v="ADQ/MINA-037/2024"/>
    <n v="43700"/>
    <x v="0"/>
    <x v="2"/>
    <x v="1"/>
    <n v="1"/>
    <x v="7"/>
    <n v="0"/>
    <m/>
    <m/>
    <n v="1"/>
    <n v="0"/>
    <n v="0"/>
    <n v="0"/>
    <n v="0"/>
    <n v="0"/>
    <d v="1900-01-06T00:00:00"/>
    <m/>
    <x v="1"/>
    <m/>
    <x v="1"/>
    <x v="1"/>
    <x v="1"/>
    <n v="-7"/>
    <n v="0"/>
    <n v="0"/>
    <n v="0"/>
    <m/>
    <m/>
    <m/>
    <x v="1"/>
    <m/>
    <m/>
    <m/>
    <m/>
    <s v="L"/>
    <s v="NORMAL"/>
    <s v="OC"/>
    <n v="308649"/>
    <n v="1933956"/>
    <n v="2058865"/>
    <s v="15-0517-00-622716-0-E"/>
    <m/>
    <s v="3RA CANCELACION"/>
  </r>
  <r>
    <x v="0"/>
    <x v="61"/>
    <x v="0"/>
    <s v="NOTIFICACION"/>
    <s v="JULIO"/>
    <d v="2024-07-08T00:00:00"/>
    <s v="CO42-CRISTHIAN VILLEGAS"/>
    <x v="11"/>
    <s v="OTRAS MAQUINARIAS Y EQUIPO"/>
    <x v="0"/>
    <x v="0"/>
    <x v="60"/>
    <d v="2024-07-09T00:00:00"/>
    <m/>
    <x v="61"/>
    <s v="BIEN"/>
    <x v="61"/>
    <n v="29705.4"/>
    <x v="0"/>
    <x v="1"/>
    <x v="0"/>
    <x v="1"/>
    <x v="0"/>
    <x v="5"/>
    <x v="0"/>
    <x v="39"/>
    <x v="41"/>
    <x v="1"/>
    <x v="1"/>
    <x v="8"/>
    <x v="12"/>
    <x v="10"/>
    <d v="2024-07-30T00:00:00"/>
    <x v="54"/>
    <x v="32"/>
    <x v="56"/>
    <x v="67"/>
    <x v="56"/>
    <n v="6000"/>
    <x v="67"/>
    <x v="1"/>
    <x v="20"/>
    <x v="0"/>
    <n v="30"/>
    <x v="1"/>
    <m/>
    <x v="45"/>
    <x v="1"/>
    <s v="COLQUIRI"/>
    <m/>
    <m/>
    <x v="61"/>
    <s v="ADQ/MINA-037/2024"/>
    <n v="43700"/>
    <x v="0"/>
    <x v="2"/>
    <x v="1"/>
    <n v="1"/>
    <x v="7"/>
    <n v="0"/>
    <m/>
    <m/>
    <n v="1"/>
    <n v="0"/>
    <n v="0"/>
    <n v="0"/>
    <n v="0"/>
    <n v="0"/>
    <d v="1900-01-14T00:00:00"/>
    <m/>
    <x v="1"/>
    <m/>
    <x v="1"/>
    <x v="1"/>
    <x v="1"/>
    <n v="-15"/>
    <n v="0"/>
    <n v="0"/>
    <n v="0"/>
    <m/>
    <m/>
    <m/>
    <x v="1"/>
    <m/>
    <m/>
    <m/>
    <m/>
    <s v="L"/>
    <s v="NORMAL"/>
    <s v="OC"/>
    <n v="308649"/>
    <n v="1933956"/>
    <n v="2058865"/>
    <s v="15-0517-00-622716-0-E"/>
    <m/>
    <s v="3RA CANCELACION"/>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8"/>
    <x v="57"/>
    <n v="17800"/>
    <x v="68"/>
    <x v="31"/>
    <x v="52"/>
    <x v="0"/>
    <n v="30"/>
    <x v="17"/>
    <m/>
    <x v="43"/>
    <x v="1"/>
    <s v="COLQUIRI"/>
    <m/>
    <m/>
    <x v="62"/>
    <s v="ADQ. MANTTO Y SERV. 55/2024"/>
    <n v="34400"/>
    <x v="0"/>
    <x v="2"/>
    <x v="3"/>
    <n v="1"/>
    <x v="7"/>
    <n v="0"/>
    <m/>
    <m/>
    <n v="1"/>
    <n v="0"/>
    <n v="0"/>
    <n v="0"/>
    <n v="0"/>
    <n v="0"/>
    <d v="1900-02-03T00:00:00"/>
    <m/>
    <x v="1"/>
    <m/>
    <x v="1"/>
    <x v="1"/>
    <x v="1"/>
    <n v="-35"/>
    <n v="0"/>
    <n v="0"/>
    <n v="0"/>
    <m/>
    <m/>
    <m/>
    <x v="1"/>
    <m/>
    <m/>
    <m/>
    <m/>
    <s v="L"/>
    <s v="NORMAL"/>
    <s v="CONTRATO"/>
    <m/>
    <s v="15-0517-00-568956-0-E"/>
    <m/>
    <n v="1762521"/>
    <m/>
    <m/>
  </r>
  <r>
    <x v="0"/>
    <x v="62"/>
    <x v="0"/>
    <s v="NOTIFICACION"/>
    <s v="JULIO"/>
    <d v="2024-07-03T00:00:00"/>
    <s v="CO42-CRISTHIAN VILLEGAS"/>
    <x v="16"/>
    <s v="PRODUCTOS DE CUERO Y CAUCHO"/>
    <x v="2"/>
    <x v="2"/>
    <x v="61"/>
    <d v="2024-07-01T00:00:00"/>
    <m/>
    <x v="62"/>
    <s v="BIEN"/>
    <x v="62"/>
    <n v="78000"/>
    <x v="0"/>
    <x v="1"/>
    <x v="0"/>
    <x v="2"/>
    <x v="0"/>
    <x v="5"/>
    <x v="0"/>
    <x v="40"/>
    <x v="42"/>
    <x v="1"/>
    <x v="1"/>
    <x v="2"/>
    <x v="9"/>
    <x v="7"/>
    <d v="2024-09-11T00:00:00"/>
    <x v="55"/>
    <x v="33"/>
    <x v="57"/>
    <x v="69"/>
    <x v="57"/>
    <n v="13440"/>
    <x v="69"/>
    <x v="32"/>
    <x v="53"/>
    <x v="0"/>
    <n v="30"/>
    <x v="7"/>
    <m/>
    <x v="46"/>
    <x v="1"/>
    <s v="COLQUIRI"/>
    <m/>
    <m/>
    <x v="62"/>
    <s v="ADQ. MANTTO Y SERV. 55/2024"/>
    <n v="34400"/>
    <x v="0"/>
    <x v="2"/>
    <x v="3"/>
    <n v="1"/>
    <x v="7"/>
    <n v="0"/>
    <m/>
    <m/>
    <n v="1"/>
    <n v="0"/>
    <n v="0"/>
    <n v="0"/>
    <n v="0"/>
    <n v="0"/>
    <d v="1900-01-29T00:00:00"/>
    <m/>
    <x v="1"/>
    <m/>
    <x v="1"/>
    <x v="1"/>
    <x v="1"/>
    <n v="-30"/>
    <n v="0"/>
    <n v="0"/>
    <n v="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3"/>
    <n v="112808.05"/>
    <x v="0"/>
    <x v="1"/>
    <x v="0"/>
    <x v="1"/>
    <x v="0"/>
    <x v="8"/>
    <x v="5"/>
    <x v="13"/>
    <x v="13"/>
    <x v="1"/>
    <x v="1"/>
    <x v="2"/>
    <x v="22"/>
    <x v="19"/>
    <m/>
    <x v="7"/>
    <x v="6"/>
    <x v="7"/>
    <x v="8"/>
    <x v="7"/>
    <m/>
    <x v="8"/>
    <x v="1"/>
    <x v="7"/>
    <x v="0"/>
    <n v="30"/>
    <x v="4"/>
    <m/>
    <x v="6"/>
    <x v="1"/>
    <s v="COLQUIRI"/>
    <m/>
    <m/>
    <x v="63"/>
    <s v="ADQ. MANTTO Y SERV. 81/2024"/>
    <n v="43700"/>
    <x v="0"/>
    <x v="1"/>
    <x v="1"/>
    <n v="1"/>
    <x v="7"/>
    <n v="0"/>
    <m/>
    <m/>
    <n v="1500"/>
    <n v="0"/>
    <n v="0"/>
    <n v="0"/>
    <n v="0"/>
    <n v="-1499"/>
    <d v="1899-12-30T00:00:00"/>
    <m/>
    <x v="1"/>
    <m/>
    <x v="1"/>
    <x v="1"/>
    <x v="1"/>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4"/>
    <n v="12000"/>
    <x v="0"/>
    <x v="1"/>
    <x v="0"/>
    <x v="4"/>
    <x v="0"/>
    <x v="5"/>
    <x v="1"/>
    <x v="41"/>
    <x v="43"/>
    <x v="1"/>
    <x v="1"/>
    <x v="2"/>
    <x v="9"/>
    <x v="7"/>
    <d v="2024-08-05T00:00:00"/>
    <x v="56"/>
    <x v="34"/>
    <x v="58"/>
    <x v="70"/>
    <x v="58"/>
    <n v="12000"/>
    <x v="70"/>
    <x v="1"/>
    <x v="54"/>
    <x v="0"/>
    <n v="30"/>
    <x v="1"/>
    <m/>
    <x v="47"/>
    <x v="1"/>
    <s v="COLQUIRI"/>
    <m/>
    <m/>
    <x v="64"/>
    <s v="ADQ. MANTTO Y SERV. 64/2024"/>
    <n v="25700"/>
    <x v="0"/>
    <x v="2"/>
    <x v="5"/>
    <n v="1"/>
    <x v="60"/>
    <n v="12000"/>
    <m/>
    <m/>
    <n v="1"/>
    <n v="12000"/>
    <n v="1724.1379310344828"/>
    <n v="1724.1379310344828"/>
    <n v="1500"/>
    <n v="0"/>
    <d v="1900-01-14T00:00:00"/>
    <m/>
    <x v="1"/>
    <m/>
    <x v="1"/>
    <x v="1"/>
    <x v="1"/>
    <n v="-15"/>
    <n v="-900"/>
    <n v="840.00000000000011"/>
    <n v="12060"/>
    <m/>
    <m/>
    <m/>
    <x v="1"/>
    <m/>
    <m/>
    <m/>
    <m/>
    <s v="L"/>
    <s v="NORMAL"/>
    <s v="OC"/>
    <n v="308649"/>
    <n v="1933956"/>
    <n v="2058865"/>
    <s v="15-0517-00-622716-0-E"/>
    <m/>
    <s v="4TA CANCELACION"/>
  </r>
  <r>
    <x v="0"/>
    <x v="65"/>
    <x v="0"/>
    <s v="NOTIFICACION"/>
    <s v="JULIO"/>
    <d v="2024-07-19T00:00:00"/>
    <s v="CO42-CRISTHIAN VILLEGAS"/>
    <x v="12"/>
    <s v="PRODUCTOS NO METALICOS Y PLASTICOS"/>
    <x v="3"/>
    <x v="3"/>
    <x v="64"/>
    <d v="2024-07-19T00:00:00"/>
    <m/>
    <x v="65"/>
    <s v="BIEN"/>
    <x v="65"/>
    <n v="79200"/>
    <x v="0"/>
    <x v="1"/>
    <x v="0"/>
    <x v="2"/>
    <x v="0"/>
    <x v="4"/>
    <x v="1"/>
    <x v="38"/>
    <x v="40"/>
    <x v="1"/>
    <x v="1"/>
    <x v="3"/>
    <x v="13"/>
    <x v="8"/>
    <d v="2024-08-12T00:00:00"/>
    <x v="57"/>
    <x v="35"/>
    <x v="59"/>
    <x v="71"/>
    <x v="59"/>
    <n v="60000"/>
    <x v="71"/>
    <x v="1"/>
    <x v="55"/>
    <x v="0"/>
    <n v="30"/>
    <x v="1"/>
    <m/>
    <x v="48"/>
    <x v="35"/>
    <s v="COLQUIRI"/>
    <m/>
    <m/>
    <x v="65"/>
    <s v="CMB/EMC/O.CIV-ADQ/036/2024"/>
    <n v="34500"/>
    <x v="0"/>
    <x v="2"/>
    <x v="10"/>
    <n v="1"/>
    <x v="61"/>
    <n v="60000"/>
    <m/>
    <m/>
    <n v="1"/>
    <n v="60000"/>
    <n v="8620.689655172413"/>
    <n v="8620.689655172413"/>
    <n v="7499.9999999999991"/>
    <n v="0"/>
    <d v="2024-08-14T00:00:00"/>
    <m/>
    <x v="1"/>
    <m/>
    <x v="1"/>
    <x v="1"/>
    <x v="1"/>
    <n v="-45518"/>
    <n v="-13655400"/>
    <n v="4200"/>
    <n v="13711200"/>
    <m/>
    <m/>
    <m/>
    <x v="1"/>
    <m/>
    <m/>
    <m/>
    <m/>
    <s v="L"/>
    <s v="NORMAL"/>
    <s v="OC"/>
    <m/>
    <s v="15-0517-00-568733-0-E"/>
    <m/>
    <n v="1748511"/>
    <m/>
    <m/>
  </r>
  <r>
    <x v="0"/>
    <x v="66"/>
    <x v="0"/>
    <s v="COTIZACION"/>
    <s v="JUNIO"/>
    <d v="2024-06-03T00:00:00"/>
    <s v="CO42-CRISTHIAN VILLEGAS"/>
    <x v="10"/>
    <s v="PRODUCTOS METÁLICOS"/>
    <x v="2"/>
    <x v="2"/>
    <x v="65"/>
    <d v="2024-06-03T00:00:00"/>
    <m/>
    <x v="66"/>
    <s v="BIEN"/>
    <x v="66"/>
    <n v="474043"/>
    <x v="0"/>
    <x v="1"/>
    <x v="0"/>
    <x v="1"/>
    <x v="0"/>
    <x v="5"/>
    <x v="0"/>
    <x v="25"/>
    <x v="27"/>
    <x v="1"/>
    <x v="1"/>
    <x v="4"/>
    <x v="21"/>
    <x v="18"/>
    <d v="2024-07-01T00:00:00"/>
    <x v="58"/>
    <x v="6"/>
    <x v="7"/>
    <x v="8"/>
    <x v="7"/>
    <m/>
    <x v="8"/>
    <x v="1"/>
    <x v="7"/>
    <x v="0"/>
    <n v="30"/>
    <x v="4"/>
    <m/>
    <x v="6"/>
    <x v="1"/>
    <s v="COLQUIRI"/>
    <m/>
    <m/>
    <x v="66"/>
    <s v="ADQ. MANTTO Y SERV. 44/2024"/>
    <n v="34600"/>
    <x v="0"/>
    <x v="1"/>
    <x v="1"/>
    <n v="1"/>
    <x v="7"/>
    <n v="0"/>
    <m/>
    <m/>
    <n v="1"/>
    <n v="0"/>
    <n v="0"/>
    <n v="0"/>
    <n v="0"/>
    <n v="0"/>
    <d v="1899-12-30T00:00:00"/>
    <m/>
    <x v="1"/>
    <m/>
    <x v="1"/>
    <x v="1"/>
    <x v="1"/>
    <n v="0"/>
    <n v="0"/>
    <n v="0"/>
    <n v="0"/>
    <m/>
    <m/>
    <m/>
    <x v="1"/>
    <m/>
    <m/>
    <m/>
    <m/>
    <s v="L"/>
    <s v="NORMAL"/>
    <s v="OC"/>
    <m/>
    <s v="15-0517-00-568956-0-E"/>
    <m/>
    <n v="1762521"/>
    <m/>
    <m/>
  </r>
  <r>
    <x v="0"/>
    <x v="67"/>
    <x v="0"/>
    <s v="PAGO"/>
    <s v="JULIO"/>
    <d v="2024-07-17T00:00:00"/>
    <s v="CO42-CRISTHIAN VILLEGAS"/>
    <x v="6"/>
    <s v="ALQUILER DE EQUIPO Y MAQUINARIA"/>
    <x v="6"/>
    <x v="6"/>
    <x v="66"/>
    <d v="2024-07-12T00:00:00"/>
    <m/>
    <x v="67"/>
    <s v="SERVICIO"/>
    <x v="67"/>
    <n v="16000"/>
    <x v="0"/>
    <x v="1"/>
    <x v="13"/>
    <x v="3"/>
    <x v="0"/>
    <x v="12"/>
    <x v="1"/>
    <x v="42"/>
    <x v="44"/>
    <x v="1"/>
    <x v="1"/>
    <x v="7"/>
    <x v="3"/>
    <x v="9"/>
    <d v="2024-07-12T00:00:00"/>
    <x v="59"/>
    <x v="31"/>
    <x v="60"/>
    <x v="72"/>
    <x v="60"/>
    <n v="16000"/>
    <x v="72"/>
    <x v="1"/>
    <x v="8"/>
    <x v="4"/>
    <n v="30"/>
    <x v="2"/>
    <m/>
    <x v="49"/>
    <x v="36"/>
    <s v="COLQUIRI"/>
    <m/>
    <m/>
    <x v="67"/>
    <s v="RSC-150/2024"/>
    <n v="23200"/>
    <x v="0"/>
    <x v="2"/>
    <x v="4"/>
    <n v="1"/>
    <x v="62"/>
    <n v="16000"/>
    <m/>
    <m/>
    <n v="1"/>
    <n v="16000"/>
    <n v="2298.8505747126437"/>
    <n v="2298.8505747126437"/>
    <n v="2000"/>
    <n v="0"/>
    <d v="2024-08-23T00:00:00"/>
    <s v="AGOSTO"/>
    <x v="36"/>
    <n v="584"/>
    <x v="4"/>
    <x v="49"/>
    <x v="7"/>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8"/>
    <n v="3518231.56"/>
    <x v="0"/>
    <x v="1"/>
    <x v="0"/>
    <x v="2"/>
    <x v="0"/>
    <x v="5"/>
    <x v="1"/>
    <x v="43"/>
    <x v="45"/>
    <x v="1"/>
    <x v="1"/>
    <x v="3"/>
    <x v="23"/>
    <x v="20"/>
    <d v="2024-08-12T00:00:00"/>
    <x v="60"/>
    <x v="34"/>
    <x v="61"/>
    <x v="73"/>
    <x v="61"/>
    <n v="3518091.72"/>
    <x v="73"/>
    <x v="33"/>
    <x v="56"/>
    <x v="0"/>
    <n v="30"/>
    <x v="24"/>
    <m/>
    <x v="50"/>
    <x v="37"/>
    <s v="COLQUIRI"/>
    <m/>
    <m/>
    <x v="68"/>
    <s v="CMB/EMC/O.CIV-ADQ/039/2024"/>
    <n v="42230"/>
    <x v="0"/>
    <x v="2"/>
    <x v="3"/>
    <n v="1"/>
    <x v="63"/>
    <n v="236899.78"/>
    <m/>
    <m/>
    <n v="1"/>
    <n v="236899.78"/>
    <n v="34037.324712643676"/>
    <n v="34037.324712643676"/>
    <n v="29612.4725"/>
    <n v="0"/>
    <d v="2025-01-16T00:00:00"/>
    <s v="SEPTIEMBRE"/>
    <x v="37"/>
    <n v="1"/>
    <x v="18"/>
    <x v="50"/>
    <x v="26"/>
    <n v="0"/>
    <n v="0"/>
    <n v="0"/>
    <n v="236899.7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69"/>
    <n v="120797.51"/>
    <x v="0"/>
    <x v="1"/>
    <x v="0"/>
    <x v="4"/>
    <x v="0"/>
    <x v="5"/>
    <x v="1"/>
    <x v="44"/>
    <x v="46"/>
    <x v="1"/>
    <x v="1"/>
    <x v="3"/>
    <x v="13"/>
    <x v="8"/>
    <d v="2024-08-08T00:00:00"/>
    <x v="61"/>
    <x v="29"/>
    <x v="62"/>
    <x v="74"/>
    <x v="62"/>
    <n v="120403.65"/>
    <x v="74"/>
    <x v="34"/>
    <x v="57"/>
    <x v="0"/>
    <n v="30"/>
    <x v="14"/>
    <m/>
    <x v="51"/>
    <x v="38"/>
    <s v="COLQUIRI"/>
    <m/>
    <m/>
    <x v="69"/>
    <s v="CMB/EMC/O.CIV-ADQ/INF-035/2024"/>
    <n v="24300"/>
    <x v="0"/>
    <x v="2"/>
    <x v="5"/>
    <n v="1"/>
    <x v="64"/>
    <n v="120403.65"/>
    <m/>
    <m/>
    <n v="1"/>
    <n v="120403.65"/>
    <n v="17299.375"/>
    <n v="17299.375"/>
    <n v="15050.456249999999"/>
    <n v="0"/>
    <d v="2024-11-24T00:00:00"/>
    <m/>
    <x v="1"/>
    <m/>
    <x v="1"/>
    <x v="1"/>
    <x v="1"/>
    <n v="-45620"/>
    <n v="-27464072.565000001"/>
    <n v="8428.2555000000011"/>
    <n v="27576047.959499996"/>
    <m/>
    <m/>
    <m/>
    <x v="1"/>
    <m/>
    <m/>
    <m/>
    <m/>
    <s v="L"/>
    <s v="NORMAL"/>
    <s v="CONTRATO"/>
    <m/>
    <s v="15-0517-00-568733-0-E"/>
    <m/>
    <n v="1748511"/>
    <m/>
    <m/>
  </r>
  <r>
    <x v="0"/>
    <x v="70"/>
    <x v="0"/>
    <s v="NOTIFICACION"/>
    <s v="JULIO"/>
    <d v="2024-07-26T00:00:00"/>
    <s v="CO42-CRISTHIAN VILLEGAS"/>
    <x v="3"/>
    <s v="PRODUCTOS AGRICOLAS, PECUARIOS Y FORESTALES"/>
    <x v="3"/>
    <x v="3"/>
    <x v="69"/>
    <d v="2024-07-30T00:00:00"/>
    <m/>
    <x v="70"/>
    <s v="BIEN"/>
    <x v="70"/>
    <n v="62895"/>
    <x v="0"/>
    <x v="16"/>
    <x v="14"/>
    <x v="0"/>
    <x v="3"/>
    <x v="4"/>
    <x v="1"/>
    <x v="45"/>
    <x v="47"/>
    <x v="1"/>
    <x v="1"/>
    <x v="3"/>
    <x v="13"/>
    <x v="8"/>
    <d v="2024-08-12T00:00:00"/>
    <x v="62"/>
    <x v="34"/>
    <x v="63"/>
    <x v="75"/>
    <x v="63"/>
    <n v="46082.400000000001"/>
    <x v="75"/>
    <x v="1"/>
    <x v="55"/>
    <x v="0"/>
    <n v="30"/>
    <x v="2"/>
    <m/>
    <x v="52"/>
    <x v="1"/>
    <s v="COLQUIRI"/>
    <m/>
    <m/>
    <x v="70"/>
    <s v="CMB/EMC/O.CIV-ADQ/040/2024"/>
    <n v="31300"/>
    <x v="0"/>
    <x v="2"/>
    <x v="0"/>
    <n v="1"/>
    <x v="65"/>
    <n v="46082.400000000001"/>
    <m/>
    <m/>
    <n v="1"/>
    <n v="46082.400000000001"/>
    <n v="6621.0344827586214"/>
    <n v="6621.0344827586214"/>
    <n v="5760.3"/>
    <n v="0"/>
    <d v="1900-01-09T00:00:00"/>
    <m/>
    <x v="1"/>
    <m/>
    <x v="1"/>
    <x v="1"/>
    <x v="1"/>
    <n v="-10"/>
    <n v="-2304.12"/>
    <n v="3225.7680000000005"/>
    <n v="45160.752"/>
    <m/>
    <m/>
    <m/>
    <x v="1"/>
    <m/>
    <m/>
    <m/>
    <m/>
    <s v="L"/>
    <s v="NORMAL"/>
    <s v="OC"/>
    <m/>
    <s v="15-0517-00-568733-0-E"/>
    <m/>
    <n v="1748511"/>
    <m/>
    <m/>
  </r>
  <r>
    <x v="0"/>
    <x v="71"/>
    <x v="0"/>
    <s v="NOTIFICACION"/>
    <s v="JULIO"/>
    <d v="2024-07-26T00:00:00"/>
    <s v="CO42-CRISTHIAN VILLEGAS"/>
    <x v="12"/>
    <s v="PRODUCTOS NO METALICOS Y PLASTICOS"/>
    <x v="3"/>
    <x v="9"/>
    <x v="70"/>
    <d v="2024-07-30T00:00:00"/>
    <m/>
    <x v="71"/>
    <s v="BIEN"/>
    <x v="71"/>
    <n v="217000"/>
    <x v="0"/>
    <x v="17"/>
    <x v="15"/>
    <x v="11"/>
    <x v="4"/>
    <x v="8"/>
    <x v="1"/>
    <x v="45"/>
    <x v="48"/>
    <x v="1"/>
    <x v="1"/>
    <x v="3"/>
    <x v="13"/>
    <x v="8"/>
    <d v="2024-08-12T00:00:00"/>
    <x v="57"/>
    <x v="34"/>
    <x v="64"/>
    <x v="76"/>
    <x v="64"/>
    <n v="210000"/>
    <x v="76"/>
    <x v="1"/>
    <x v="28"/>
    <x v="0"/>
    <n v="30"/>
    <x v="1"/>
    <m/>
    <x v="52"/>
    <x v="1"/>
    <s v="COLQUIRI"/>
    <m/>
    <m/>
    <x v="71"/>
    <s v="CMB/EMC/O.CIV-ADQ/038/2024"/>
    <n v="34500"/>
    <x v="0"/>
    <x v="2"/>
    <x v="14"/>
    <n v="5"/>
    <x v="7"/>
    <n v="0"/>
    <m/>
    <m/>
    <n v="5"/>
    <n v="0"/>
    <n v="0"/>
    <n v="0"/>
    <n v="0"/>
    <n v="0"/>
    <d v="1900-01-14T00:00:00"/>
    <m/>
    <x v="1"/>
    <m/>
    <x v="1"/>
    <x v="1"/>
    <x v="1"/>
    <n v="-15"/>
    <n v="0"/>
    <n v="0"/>
    <n v="0"/>
    <m/>
    <m/>
    <m/>
    <x v="1"/>
    <m/>
    <m/>
    <m/>
    <m/>
    <s v="L"/>
    <s v="NORMAL"/>
    <s v="OC"/>
    <m/>
    <s v="15-0517-00-568733-0-E"/>
    <m/>
    <n v="1748511"/>
    <m/>
    <m/>
  </r>
  <r>
    <x v="0"/>
    <x v="72"/>
    <x v="0"/>
    <s v="COTIZACION"/>
    <s v="JULIO"/>
    <d v="2024-07-18T00:00:00"/>
    <s v="CO42-CRISTHIAN VILLEGAS"/>
    <x v="14"/>
    <s v="SERVICIOS TECNICOS Y OTROS"/>
    <x v="3"/>
    <x v="9"/>
    <x v="71"/>
    <d v="2024-07-30T00:00:00"/>
    <m/>
    <x v="72"/>
    <s v="BIEN"/>
    <x v="72"/>
    <n v="34950"/>
    <x v="0"/>
    <x v="1"/>
    <x v="16"/>
    <x v="12"/>
    <x v="0"/>
    <x v="4"/>
    <x v="1"/>
    <x v="46"/>
    <x v="49"/>
    <x v="1"/>
    <x v="1"/>
    <x v="3"/>
    <x v="13"/>
    <x v="13"/>
    <m/>
    <x v="7"/>
    <x v="6"/>
    <x v="7"/>
    <x v="8"/>
    <x v="7"/>
    <m/>
    <x v="8"/>
    <x v="1"/>
    <x v="7"/>
    <x v="0"/>
    <n v="30"/>
    <x v="4"/>
    <m/>
    <x v="6"/>
    <x v="1"/>
    <s v="COLQUIRI"/>
    <m/>
    <m/>
    <x v="72"/>
    <s v="CMB7EMC7O.CIV-ADQ/037/2024"/>
    <n v="25900"/>
    <x v="0"/>
    <x v="2"/>
    <x v="15"/>
    <n v="27"/>
    <x v="7"/>
    <n v="0"/>
    <m/>
    <m/>
    <n v="27"/>
    <n v="0"/>
    <n v="0"/>
    <n v="0"/>
    <n v="0"/>
    <n v="0"/>
    <d v="1899-12-30T00:00:00"/>
    <m/>
    <x v="1"/>
    <m/>
    <x v="1"/>
    <x v="1"/>
    <x v="1"/>
    <n v="0"/>
    <n v="0"/>
    <n v="0"/>
    <n v="0"/>
    <m/>
    <m/>
    <m/>
    <x v="1"/>
    <m/>
    <m/>
    <m/>
    <m/>
    <s v="L"/>
    <s v="NORMAL"/>
    <s v="OC"/>
    <m/>
    <s v="15-0517-00-568733-0-E"/>
    <m/>
    <n v="1748511"/>
    <m/>
    <m/>
  </r>
  <r>
    <x v="0"/>
    <x v="73"/>
    <x v="0"/>
    <s v="NOTIFICACION"/>
    <s v="AGOSTO"/>
    <d v="2024-07-18T00:00:00"/>
    <s v="CO42-CRISTHIAN VILLEGAS"/>
    <x v="1"/>
    <s v="MATERIAL ELECTRICO"/>
    <x v="2"/>
    <x v="2"/>
    <x v="72"/>
    <d v="2024-07-31T00:00:00"/>
    <m/>
    <x v="73"/>
    <s v="BIEN"/>
    <x v="73"/>
    <n v="57952.82"/>
    <x v="0"/>
    <x v="18"/>
    <x v="5"/>
    <x v="13"/>
    <x v="5"/>
    <x v="8"/>
    <x v="0"/>
    <x v="37"/>
    <x v="39"/>
    <x v="1"/>
    <x v="1"/>
    <x v="2"/>
    <x v="21"/>
    <x v="13"/>
    <d v="2024-08-13T00:00:00"/>
    <x v="63"/>
    <x v="34"/>
    <x v="65"/>
    <x v="77"/>
    <x v="65"/>
    <n v="56253.72"/>
    <x v="77"/>
    <x v="1"/>
    <x v="4"/>
    <x v="0"/>
    <n v="30"/>
    <x v="2"/>
    <m/>
    <x v="53"/>
    <x v="1"/>
    <s v="COLQUIRI"/>
    <m/>
    <m/>
    <x v="73"/>
    <s v="ADQ/MANTTO.-204/2024"/>
    <n v="39700"/>
    <x v="0"/>
    <x v="2"/>
    <x v="16"/>
    <n v="1"/>
    <x v="7"/>
    <n v="0"/>
    <m/>
    <m/>
    <n v="1"/>
    <n v="0"/>
    <n v="0"/>
    <n v="0"/>
    <n v="0"/>
    <n v="0"/>
    <d v="1900-01-09T00:00:00"/>
    <m/>
    <x v="1"/>
    <m/>
    <x v="1"/>
    <x v="1"/>
    <x v="1"/>
    <n v="-10"/>
    <n v="0"/>
    <n v="0"/>
    <n v="0"/>
    <m/>
    <m/>
    <m/>
    <x v="1"/>
    <m/>
    <m/>
    <m/>
    <m/>
    <s v="L"/>
    <s v="NORMAL"/>
    <s v="OC"/>
    <m/>
    <s v="15-0517-00-568733-0-E"/>
    <m/>
    <n v="1748511"/>
    <m/>
    <m/>
  </r>
  <r>
    <x v="0"/>
    <x v="74"/>
    <x v="10"/>
    <s v="COTIZACION"/>
    <s v="JULIO"/>
    <d v="2024-07-11T00:00:00"/>
    <s v="CO42-CRISTHIAN VILLEGAS"/>
    <x v="1"/>
    <s v="MATERIAL ELECTRICO"/>
    <x v="2"/>
    <x v="2"/>
    <x v="73"/>
    <d v="2024-07-11T00:00:00"/>
    <m/>
    <x v="74"/>
    <s v="BIEN"/>
    <x v="74"/>
    <n v="81102.17"/>
    <x v="0"/>
    <x v="1"/>
    <x v="0"/>
    <x v="1"/>
    <x v="0"/>
    <x v="5"/>
    <x v="0"/>
    <x v="47"/>
    <x v="50"/>
    <x v="1"/>
    <x v="1"/>
    <x v="2"/>
    <x v="9"/>
    <x v="7"/>
    <m/>
    <x v="7"/>
    <x v="6"/>
    <x v="7"/>
    <x v="8"/>
    <x v="7"/>
    <m/>
    <x v="8"/>
    <x v="1"/>
    <x v="7"/>
    <x v="0"/>
    <n v="30"/>
    <x v="4"/>
    <m/>
    <x v="6"/>
    <x v="1"/>
    <s v="COLQUIRI"/>
    <m/>
    <m/>
    <x v="74"/>
    <s v="ADQ. MANTTO Y SERV. 67/2024"/>
    <n v="39700"/>
    <x v="0"/>
    <x v="2"/>
    <x v="1"/>
    <n v="1"/>
    <x v="7"/>
    <n v="0"/>
    <m/>
    <m/>
    <n v="1"/>
    <n v="0"/>
    <n v="0"/>
    <n v="0"/>
    <n v="0"/>
    <n v="0"/>
    <d v="2015-08-31T00:00:00"/>
    <m/>
    <x v="1"/>
    <m/>
    <x v="1"/>
    <x v="1"/>
    <x v="1"/>
    <n v="-42247"/>
    <n v="0"/>
    <n v="0"/>
    <n v="0"/>
    <m/>
    <m/>
    <m/>
    <x v="1"/>
    <m/>
    <m/>
    <m/>
    <m/>
    <s v="L"/>
    <s v="NORMAL"/>
    <s v="OC"/>
    <n v="308649"/>
    <n v="1933956"/>
    <n v="2058865"/>
    <s v="15-0517-00-622716-0-E"/>
    <m/>
    <s v="AMPLIACION 31/08/2015 GG-049-A/2015"/>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51"/>
    <x v="66"/>
    <n v="5213.8999999999996"/>
    <x v="51"/>
    <x v="1"/>
    <x v="58"/>
    <x v="0"/>
    <n v="30"/>
    <x v="1"/>
    <m/>
    <x v="54"/>
    <x v="1"/>
    <s v="COLQUIRI"/>
    <m/>
    <m/>
    <x v="75"/>
    <s v="ADQ. MANTTO Y SERV. 77/2024"/>
    <n v="39700"/>
    <x v="0"/>
    <x v="1"/>
    <x v="1"/>
    <n v="1"/>
    <x v="7"/>
    <n v="0"/>
    <m/>
    <m/>
    <n v="1"/>
    <n v="0"/>
    <n v="0"/>
    <n v="0"/>
    <n v="0"/>
    <n v="0"/>
    <d v="1900-01-14T00:00:00"/>
    <m/>
    <x v="1"/>
    <m/>
    <x v="1"/>
    <x v="1"/>
    <x v="1"/>
    <n v="-15"/>
    <n v="0"/>
    <n v="0"/>
    <n v="0"/>
    <m/>
    <m/>
    <m/>
    <x v="1"/>
    <m/>
    <m/>
    <m/>
    <m/>
    <s v="I"/>
    <s v="NORMAL"/>
    <s v="OC"/>
    <m/>
    <m/>
    <m/>
    <s v="15-0517-00--0-E"/>
    <m/>
    <m/>
  </r>
  <r>
    <x v="0"/>
    <x v="75"/>
    <x v="0"/>
    <s v="CONTRATO "/>
    <s v="AGOSTO"/>
    <d v="2024-08-09T00:00:00"/>
    <s v="CO42-CRISTHIAN VILLEGAS"/>
    <x v="1"/>
    <s v="MATERIAL ELECTRICO"/>
    <x v="2"/>
    <x v="2"/>
    <x v="74"/>
    <d v="2024-08-09T00:00:00"/>
    <m/>
    <x v="75"/>
    <s v="BIEN"/>
    <x v="75"/>
    <n v="35795.5"/>
    <x v="0"/>
    <x v="1"/>
    <x v="0"/>
    <x v="1"/>
    <x v="0"/>
    <x v="8"/>
    <x v="5"/>
    <x v="13"/>
    <x v="13"/>
    <x v="1"/>
    <x v="1"/>
    <x v="2"/>
    <x v="22"/>
    <x v="19"/>
    <d v="2024-08-28T00:00:00"/>
    <x v="64"/>
    <x v="33"/>
    <x v="66"/>
    <x v="78"/>
    <x v="66"/>
    <n v="28876.54"/>
    <x v="78"/>
    <x v="35"/>
    <x v="4"/>
    <x v="0"/>
    <n v="30"/>
    <x v="25"/>
    <m/>
    <x v="54"/>
    <x v="1"/>
    <s v="COLQUIRI"/>
    <m/>
    <m/>
    <x v="75"/>
    <s v="ADQ. MANTTO Y SERV. 77/2024"/>
    <n v="39700"/>
    <x v="0"/>
    <x v="1"/>
    <x v="1"/>
    <n v="1"/>
    <x v="7"/>
    <n v="0"/>
    <m/>
    <m/>
    <n v="1"/>
    <n v="0"/>
    <n v="0"/>
    <n v="0"/>
    <n v="0"/>
    <n v="0"/>
    <d v="1900-01-20T00:00:00"/>
    <m/>
    <x v="1"/>
    <m/>
    <x v="1"/>
    <x v="1"/>
    <x v="1"/>
    <n v="-21"/>
    <n v="0"/>
    <n v="0"/>
    <n v="0"/>
    <m/>
    <m/>
    <m/>
    <x v="1"/>
    <m/>
    <m/>
    <m/>
    <m/>
    <s v="I"/>
    <s v="NORMAL"/>
    <s v="CONTRATO"/>
    <m/>
    <m/>
    <m/>
    <s v="15-0517-00--0-E"/>
    <m/>
    <m/>
  </r>
  <r>
    <x v="0"/>
    <x v="76"/>
    <x v="0"/>
    <s v="COTIZACION"/>
    <s v="AGOSTO"/>
    <d v="2024-08-05T00:00:00"/>
    <s v="CO42-CRISTHIAN VILLEGAS"/>
    <x v="2"/>
    <s v="PRODUCTOS QUIMICOS"/>
    <x v="4"/>
    <x v="4"/>
    <x v="75"/>
    <d v="2024-08-05T00:00:00"/>
    <m/>
    <x v="76"/>
    <s v="BIEN"/>
    <x v="76"/>
    <n v="21469.77"/>
    <x v="0"/>
    <x v="1"/>
    <x v="0"/>
    <x v="14"/>
    <x v="0"/>
    <x v="8"/>
    <x v="1"/>
    <x v="13"/>
    <x v="13"/>
    <x v="1"/>
    <x v="1"/>
    <x v="5"/>
    <x v="24"/>
    <x v="21"/>
    <m/>
    <x v="7"/>
    <x v="6"/>
    <x v="7"/>
    <x v="8"/>
    <x v="7"/>
    <m/>
    <x v="8"/>
    <x v="1"/>
    <x v="7"/>
    <x v="0"/>
    <n v="30"/>
    <x v="4"/>
    <m/>
    <x v="6"/>
    <x v="1"/>
    <s v="COLQUIRI"/>
    <m/>
    <m/>
    <x v="76"/>
    <s v="ADQ/SIMA-074/2024"/>
    <n v="34200"/>
    <x v="0"/>
    <x v="1"/>
    <x v="17"/>
    <n v="1"/>
    <x v="7"/>
    <n v="0"/>
    <m/>
    <m/>
    <n v="6"/>
    <n v="0"/>
    <n v="0"/>
    <n v="0"/>
    <n v="0"/>
    <n v="-5"/>
    <d v="1899-12-30T00:00:00"/>
    <m/>
    <x v="1"/>
    <m/>
    <x v="1"/>
    <x v="1"/>
    <x v="1"/>
    <n v="0"/>
    <n v="0"/>
    <n v="0"/>
    <n v="0"/>
    <m/>
    <m/>
    <m/>
    <x v="1"/>
    <m/>
    <m/>
    <m/>
    <m/>
    <s v="L"/>
    <s v="NORMAL"/>
    <s v="OC"/>
    <m/>
    <s v="15-0517-00-572508-0-E "/>
    <m/>
    <n v="1762520"/>
    <m/>
    <m/>
  </r>
  <r>
    <x v="0"/>
    <x v="77"/>
    <x v="10"/>
    <s v="COTIZACION"/>
    <s v="JULIO"/>
    <d v="2024-07-11T00:00:00"/>
    <s v="CO42-CRISTHIAN VILLEGAS"/>
    <x v="0"/>
    <s v="OTROS REPUESTOS Y ACCESORIOS"/>
    <x v="2"/>
    <x v="2"/>
    <x v="58"/>
    <d v="2024-07-11T00:00:00"/>
    <m/>
    <x v="77"/>
    <s v="BIEN"/>
    <x v="77"/>
    <n v="379603.13"/>
    <x v="0"/>
    <x v="1"/>
    <x v="0"/>
    <x v="1"/>
    <x v="0"/>
    <x v="5"/>
    <x v="0"/>
    <x v="47"/>
    <x v="50"/>
    <x v="1"/>
    <x v="1"/>
    <x v="2"/>
    <x v="9"/>
    <x v="7"/>
    <d v="2024-09-03T00:00:00"/>
    <x v="65"/>
    <x v="36"/>
    <x v="67"/>
    <x v="79"/>
    <x v="67"/>
    <s v="328,923,85"/>
    <x v="79"/>
    <x v="1"/>
    <x v="59"/>
    <x v="0"/>
    <n v="30"/>
    <x v="11"/>
    <m/>
    <x v="55"/>
    <x v="1"/>
    <s v="COLQUIRI"/>
    <m/>
    <m/>
    <x v="77"/>
    <s v="ADQ. MANTTO Y SERV. 68/2024"/>
    <n v="39800"/>
    <x v="0"/>
    <x v="2"/>
    <x v="1"/>
    <n v="1"/>
    <x v="7"/>
    <n v="0"/>
    <m/>
    <m/>
    <n v="1"/>
    <n v="0"/>
    <n v="0"/>
    <n v="0"/>
    <n v="0"/>
    <n v="0"/>
    <d v="1900-02-13T00:00:00"/>
    <m/>
    <x v="1"/>
    <m/>
    <x v="1"/>
    <x v="1"/>
    <x v="1"/>
    <n v="-45"/>
    <n v="0"/>
    <n v="0"/>
    <n v="0"/>
    <m/>
    <m/>
    <m/>
    <x v="1"/>
    <m/>
    <m/>
    <m/>
    <m/>
    <s v="L"/>
    <s v="NORMAL"/>
    <s v="OC"/>
    <m/>
    <s v="15-0517-00-568733-0-E"/>
    <m/>
    <n v="1748511"/>
    <m/>
    <n v="0"/>
  </r>
  <r>
    <x v="0"/>
    <x v="78"/>
    <x v="0"/>
    <s v="COMISION DE CALIFICACION"/>
    <s v="AGOSTO"/>
    <d v="2024-08-19T00:00:00"/>
    <s v="CO42-CRISTHIAN VILLEGAS"/>
    <x v="11"/>
    <s v="OTRAS MAQUINARIAS Y EQUIPO"/>
    <x v="2"/>
    <x v="2"/>
    <x v="76"/>
    <d v="2024-08-19T00:00:00"/>
    <m/>
    <x v="78"/>
    <s v="BIEN"/>
    <x v="78"/>
    <n v="178500"/>
    <x v="0"/>
    <x v="1"/>
    <x v="0"/>
    <x v="1"/>
    <x v="0"/>
    <x v="8"/>
    <x v="1"/>
    <x v="48"/>
    <x v="51"/>
    <x v="1"/>
    <x v="1"/>
    <x v="2"/>
    <x v="22"/>
    <x v="19"/>
    <m/>
    <x v="7"/>
    <x v="6"/>
    <x v="7"/>
    <x v="8"/>
    <x v="7"/>
    <m/>
    <x v="8"/>
    <x v="1"/>
    <x v="7"/>
    <x v="0"/>
    <n v="30"/>
    <x v="4"/>
    <m/>
    <x v="6"/>
    <x v="1"/>
    <s v="COLQUIRI"/>
    <m/>
    <m/>
    <x v="78"/>
    <s v="ADQ. MANTTO Y SERV. 85/2024"/>
    <n v="43700"/>
    <x v="0"/>
    <x v="1"/>
    <x v="1"/>
    <n v="1"/>
    <x v="7"/>
    <n v="0"/>
    <m/>
    <m/>
    <n v="1"/>
    <n v="0"/>
    <n v="0"/>
    <n v="0"/>
    <n v="0"/>
    <n v="0"/>
    <d v="1899-12-30T00:00:00"/>
    <m/>
    <x v="1"/>
    <m/>
    <x v="1"/>
    <x v="1"/>
    <x v="1"/>
    <n v="0"/>
    <n v="0"/>
    <n v="0"/>
    <n v="0"/>
    <m/>
    <m/>
    <m/>
    <x v="1"/>
    <m/>
    <m/>
    <m/>
    <m/>
    <s v="L"/>
    <s v="NORMAL"/>
    <s v="OC"/>
    <m/>
    <m/>
    <m/>
    <s v="15-0517-00--0-E"/>
    <m/>
    <m/>
  </r>
  <r>
    <x v="0"/>
    <x v="79"/>
    <x v="0"/>
    <s v="COMISION DE CALIFICACION"/>
    <s v="AGOSTO"/>
    <d v="2024-08-19T00:00:00"/>
    <s v="CO42-CRISTHIAN VILLEGAS"/>
    <x v="11"/>
    <s v="OTRAS MAQUINARIAS Y EQUIPO"/>
    <x v="2"/>
    <x v="2"/>
    <x v="77"/>
    <d v="2024-08-19T00:00:00"/>
    <m/>
    <x v="79"/>
    <s v="BIEN"/>
    <x v="79"/>
    <n v="269499"/>
    <x v="0"/>
    <x v="1"/>
    <x v="0"/>
    <x v="1"/>
    <x v="0"/>
    <x v="8"/>
    <x v="0"/>
    <x v="48"/>
    <x v="51"/>
    <x v="1"/>
    <x v="1"/>
    <x v="2"/>
    <x v="21"/>
    <x v="18"/>
    <m/>
    <x v="7"/>
    <x v="6"/>
    <x v="7"/>
    <x v="8"/>
    <x v="7"/>
    <m/>
    <x v="8"/>
    <x v="1"/>
    <x v="7"/>
    <x v="0"/>
    <n v="30"/>
    <x v="4"/>
    <m/>
    <x v="6"/>
    <x v="1"/>
    <s v="COLQUIRI"/>
    <m/>
    <m/>
    <x v="79"/>
    <s v="ADQ. MANTTO 208/2024"/>
    <n v="43700"/>
    <x v="0"/>
    <x v="1"/>
    <x v="1"/>
    <n v="1"/>
    <x v="7"/>
    <n v="0"/>
    <m/>
    <m/>
    <n v="1"/>
    <n v="0"/>
    <n v="0"/>
    <n v="0"/>
    <n v="0"/>
    <n v="0"/>
    <d v="1899-12-30T00:00:00"/>
    <m/>
    <x v="1"/>
    <m/>
    <x v="1"/>
    <x v="1"/>
    <x v="1"/>
    <n v="0"/>
    <n v="0"/>
    <n v="0"/>
    <n v="0"/>
    <m/>
    <m/>
    <m/>
    <x v="1"/>
    <m/>
    <m/>
    <m/>
    <m/>
    <s v="L"/>
    <s v="NORMAL"/>
    <s v="OC"/>
    <m/>
    <m/>
    <m/>
    <s v="15-0517-00--0-E"/>
    <m/>
    <m/>
  </r>
  <r>
    <x v="0"/>
    <x v="80"/>
    <x v="4"/>
    <s v="CONTRATO-LEGAL"/>
    <s v="JUNIO"/>
    <d v="2024-06-14T00:00:00"/>
    <s v="CO42-CRISTHIAN VILLEGAS"/>
    <x v="19"/>
    <s v="OTROS GASTOS POR CONCEPTO DE INSTALACIÓN, MANTENIMIENTO Y REPARACIÓN"/>
    <x v="1"/>
    <x v="1"/>
    <x v="78"/>
    <d v="2024-06-14T00:00:00"/>
    <m/>
    <x v="30"/>
    <s v="SERVICIO"/>
    <x v="80"/>
    <n v="28335"/>
    <x v="0"/>
    <x v="1"/>
    <x v="0"/>
    <x v="2"/>
    <x v="0"/>
    <x v="5"/>
    <x v="1"/>
    <x v="49"/>
    <x v="52"/>
    <x v="1"/>
    <x v="1"/>
    <x v="1"/>
    <x v="25"/>
    <x v="22"/>
    <d v="2024-07-22T00:00:00"/>
    <x v="66"/>
    <x v="13"/>
    <x v="68"/>
    <x v="80"/>
    <x v="68"/>
    <n v="28335"/>
    <x v="80"/>
    <x v="36"/>
    <x v="60"/>
    <x v="0"/>
    <n v="30"/>
    <x v="5"/>
    <m/>
    <x v="56"/>
    <x v="20"/>
    <s v="COLQUIRI"/>
    <m/>
    <m/>
    <x v="80"/>
    <s v="IT-PCPL-071/2024"/>
    <n v="24300"/>
    <x v="0"/>
    <x v="1"/>
    <x v="3"/>
    <n v="1"/>
    <x v="66"/>
    <n v="28335"/>
    <m/>
    <m/>
    <n v="1"/>
    <n v="28335"/>
    <n v="4071.1206896551726"/>
    <n v="4071.1206896551726"/>
    <n v="3541.875"/>
    <n v="0"/>
    <d v="2024-09-01T00:00:00"/>
    <s v="AGOSTO"/>
    <x v="26"/>
    <n v="212"/>
    <x v="42"/>
    <x v="51"/>
    <x v="22"/>
    <n v="0"/>
    <n v="0"/>
    <n v="0"/>
    <n v="28335"/>
    <m/>
    <m/>
    <m/>
    <x v="1"/>
    <m/>
    <m/>
    <m/>
    <m/>
    <s v="L"/>
    <s v="NORMAL"/>
    <s v="CONTRATO"/>
    <m/>
    <s v="15-0517-00-568956-0-E"/>
    <m/>
    <n v="1762521"/>
    <m/>
    <m/>
  </r>
  <r>
    <x v="0"/>
    <x v="81"/>
    <x v="0"/>
    <s v="NOTIFICACION"/>
    <s v="AGOSTO"/>
    <d v="2024-08-15T00:00:00"/>
    <s v="CO42-CRISTHIAN VILLEGAS"/>
    <x v="10"/>
    <s v="PRODUCTOS METÁLICOS"/>
    <x v="3"/>
    <x v="3"/>
    <x v="79"/>
    <d v="2024-08-15T00:00:00"/>
    <m/>
    <x v="80"/>
    <s v="BIEN"/>
    <x v="81"/>
    <n v="30780"/>
    <x v="0"/>
    <x v="1"/>
    <x v="0"/>
    <x v="1"/>
    <x v="0"/>
    <x v="4"/>
    <x v="1"/>
    <x v="48"/>
    <x v="51"/>
    <x v="1"/>
    <x v="1"/>
    <x v="3"/>
    <x v="23"/>
    <x v="20"/>
    <d v="2024-09-03T00:00:00"/>
    <x v="67"/>
    <x v="37"/>
    <x v="69"/>
    <x v="81"/>
    <x v="69"/>
    <n v="24700"/>
    <x v="81"/>
    <x v="1"/>
    <x v="18"/>
    <x v="0"/>
    <n v="30"/>
    <x v="10"/>
    <m/>
    <x v="57"/>
    <x v="1"/>
    <s v="COLQUIRI"/>
    <m/>
    <m/>
    <x v="81"/>
    <s v="CMB/EMC/ING-PLA/049/2024"/>
    <n v="34600"/>
    <x v="0"/>
    <x v="1"/>
    <x v="1"/>
    <n v="1"/>
    <x v="7"/>
    <n v="0"/>
    <m/>
    <m/>
    <n v="1"/>
    <n v="0"/>
    <n v="0"/>
    <n v="0"/>
    <n v="0"/>
    <n v="0"/>
    <d v="1900-01-06T00:00:00"/>
    <m/>
    <x v="1"/>
    <m/>
    <x v="1"/>
    <x v="1"/>
    <x v="1"/>
    <n v="-7"/>
    <n v="0"/>
    <n v="0"/>
    <n v="0"/>
    <m/>
    <m/>
    <m/>
    <x v="1"/>
    <m/>
    <m/>
    <m/>
    <m/>
    <s v="I"/>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2"/>
    <x v="70"/>
    <n v="65649"/>
    <x v="82"/>
    <x v="1"/>
    <x v="61"/>
    <x v="0"/>
    <n v="30"/>
    <x v="12"/>
    <m/>
    <x v="58"/>
    <x v="1"/>
    <s v="COLQUIRI"/>
    <m/>
    <m/>
    <x v="82"/>
    <s v="CMB/EMC/ING-PLA/051/2024"/>
    <n v="34800"/>
    <x v="0"/>
    <x v="1"/>
    <x v="1"/>
    <n v="1"/>
    <x v="7"/>
    <n v="0"/>
    <m/>
    <m/>
    <n v="1"/>
    <n v="0"/>
    <n v="0"/>
    <n v="0"/>
    <n v="0"/>
    <n v="0"/>
    <d v="1900-01-04T00:00:00"/>
    <m/>
    <x v="1"/>
    <m/>
    <x v="1"/>
    <x v="1"/>
    <x v="1"/>
    <n v="-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3"/>
    <x v="70"/>
    <n v="8400"/>
    <x v="83"/>
    <x v="1"/>
    <x v="2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2"/>
    <x v="0"/>
    <s v="COTIZACION"/>
    <s v="AGOSTO"/>
    <d v="2024-08-16T00:00:00"/>
    <s v="CO42-CRISTHIAN VILLEGAS"/>
    <x v="4"/>
    <s v="HERRAMIENTAS MENORES"/>
    <x v="3"/>
    <x v="3"/>
    <x v="80"/>
    <d v="2024-08-16T00:00:00"/>
    <m/>
    <x v="81"/>
    <s v="BIEN"/>
    <x v="82"/>
    <n v="75992"/>
    <x v="0"/>
    <x v="1"/>
    <x v="0"/>
    <x v="1"/>
    <x v="0"/>
    <x v="4"/>
    <x v="0"/>
    <x v="48"/>
    <x v="51"/>
    <x v="1"/>
    <x v="1"/>
    <x v="3"/>
    <x v="23"/>
    <x v="20"/>
    <d v="2024-09-03T00:00:00"/>
    <x v="68"/>
    <x v="38"/>
    <x v="70"/>
    <x v="84"/>
    <x v="70"/>
    <n v="10800"/>
    <x v="84"/>
    <x v="1"/>
    <x v="62"/>
    <x v="0"/>
    <n v="30"/>
    <x v="1"/>
    <m/>
    <x v="58"/>
    <x v="1"/>
    <s v="COLQUIRI"/>
    <m/>
    <m/>
    <x v="82"/>
    <s v="CMB/EMC/ING-PLA/051/2024"/>
    <n v="34800"/>
    <x v="0"/>
    <x v="1"/>
    <x v="1"/>
    <n v="1"/>
    <x v="7"/>
    <n v="0"/>
    <m/>
    <m/>
    <n v="1"/>
    <n v="0"/>
    <n v="0"/>
    <n v="0"/>
    <n v="0"/>
    <n v="0"/>
    <d v="1900-01-14T00:00:00"/>
    <m/>
    <x v="1"/>
    <m/>
    <x v="1"/>
    <x v="1"/>
    <x v="1"/>
    <n v="-15"/>
    <n v="0"/>
    <n v="0"/>
    <n v="0"/>
    <m/>
    <m/>
    <m/>
    <x v="1"/>
    <m/>
    <m/>
    <m/>
    <m/>
    <s v="L"/>
    <s v="NORMAL"/>
    <s v="OC"/>
    <m/>
    <m/>
    <m/>
    <s v="15-0517-00--0-E"/>
    <m/>
    <m/>
  </r>
  <r>
    <x v="0"/>
    <x v="83"/>
    <x v="11"/>
    <s v="COTIZACION"/>
    <s v="JULIO"/>
    <d v="2024-07-03T00:00:00"/>
    <s v="CO42-CRISTHIAN VILLEGAS"/>
    <x v="1"/>
    <s v="MATERIAL ELECTRICO"/>
    <x v="2"/>
    <x v="2"/>
    <x v="81"/>
    <d v="2024-07-01T00:00:00"/>
    <m/>
    <x v="82"/>
    <s v="BIEN"/>
    <x v="83"/>
    <n v="90019.6"/>
    <x v="0"/>
    <x v="1"/>
    <x v="0"/>
    <x v="2"/>
    <x v="0"/>
    <x v="5"/>
    <x v="0"/>
    <x v="40"/>
    <x v="42"/>
    <x v="1"/>
    <x v="1"/>
    <x v="2"/>
    <x v="9"/>
    <x v="7"/>
    <d v="2024-07-23T00:00:00"/>
    <x v="69"/>
    <x v="39"/>
    <x v="71"/>
    <x v="85"/>
    <x v="71"/>
    <n v="73348"/>
    <x v="85"/>
    <x v="1"/>
    <x v="63"/>
    <x v="0"/>
    <n v="30"/>
    <x v="12"/>
    <m/>
    <x v="59"/>
    <x v="1"/>
    <s v="COLQUIRI"/>
    <m/>
    <m/>
    <x v="83"/>
    <s v="I.T. ADQ. MANTTO Y SERV. 57/2024"/>
    <n v="39700"/>
    <x v="0"/>
    <x v="2"/>
    <x v="3"/>
    <n v="1"/>
    <x v="7"/>
    <n v="0"/>
    <m/>
    <m/>
    <n v="1"/>
    <n v="0"/>
    <n v="0"/>
    <n v="0"/>
    <n v="0"/>
    <n v="0"/>
    <d v="1900-01-04T00:00:00"/>
    <m/>
    <x v="1"/>
    <m/>
    <x v="1"/>
    <x v="1"/>
    <x v="1"/>
    <n v="-5"/>
    <n v="0"/>
    <n v="0"/>
    <n v="0"/>
    <m/>
    <m/>
    <m/>
    <x v="1"/>
    <m/>
    <m/>
    <m/>
    <m/>
    <s v="L"/>
    <s v="NORMAL"/>
    <s v="OC"/>
    <m/>
    <s v="15-0517-00-568956-0-E"/>
    <m/>
    <n v="1762521"/>
    <m/>
    <m/>
  </r>
  <r>
    <x v="0"/>
    <x v="84"/>
    <x v="0"/>
    <s v="CONTRATO "/>
    <s v="JULIO"/>
    <d v="2024-07-04T00:00:00"/>
    <s v="CO42-CRISTHIAN VILLEGAS"/>
    <x v="1"/>
    <s v="MATERIAL ELECTRICO"/>
    <x v="2"/>
    <x v="2"/>
    <x v="82"/>
    <d v="2024-07-04T00:00:00"/>
    <m/>
    <x v="83"/>
    <s v="BIEN"/>
    <x v="84"/>
    <n v="74368"/>
    <x v="0"/>
    <x v="19"/>
    <x v="0"/>
    <x v="1"/>
    <x v="6"/>
    <x v="5"/>
    <x v="1"/>
    <x v="49"/>
    <x v="52"/>
    <x v="1"/>
    <x v="1"/>
    <x v="2"/>
    <x v="22"/>
    <x v="19"/>
    <d v="2024-07-29T00:00:00"/>
    <x v="70"/>
    <x v="34"/>
    <x v="72"/>
    <x v="86"/>
    <x v="72"/>
    <n v="74368"/>
    <x v="86"/>
    <x v="37"/>
    <x v="64"/>
    <x v="0"/>
    <n v="30"/>
    <x v="14"/>
    <m/>
    <x v="6"/>
    <x v="1"/>
    <s v="COLQUIRI"/>
    <m/>
    <m/>
    <x v="84"/>
    <s v="ADQ. MANTTO Y SERV. 58/2024"/>
    <n v="39700"/>
    <x v="0"/>
    <x v="2"/>
    <x v="1"/>
    <n v="1"/>
    <x v="7"/>
    <n v="0"/>
    <m/>
    <m/>
    <n v="1"/>
    <n v="0"/>
    <n v="0"/>
    <n v="0"/>
    <n v="0"/>
    <n v="0"/>
    <d v="1900-03-30T00:00:00"/>
    <m/>
    <x v="1"/>
    <m/>
    <x v="1"/>
    <x v="1"/>
    <x v="1"/>
    <n v="-90"/>
    <n v="0"/>
    <n v="0"/>
    <n v="0"/>
    <m/>
    <m/>
    <m/>
    <x v="1"/>
    <m/>
    <m/>
    <m/>
    <m/>
    <s v="L"/>
    <s v="NORMAL"/>
    <s v="CONTRATO"/>
    <n v="308649"/>
    <n v="1933956"/>
    <n v="2058865"/>
    <s v="15-0517-00-622716-0-E"/>
    <m/>
    <s v="1RA CANCELACION"/>
  </r>
  <r>
    <x v="0"/>
    <x v="85"/>
    <x v="0"/>
    <s v="COTIZACION"/>
    <s v="AGOSTO"/>
    <d v="2024-09-20T00:00:00"/>
    <s v="CO42-CRISTHIAN VILLEGAS"/>
    <x v="2"/>
    <s v="PRODUCTOS QUIMICOS"/>
    <x v="3"/>
    <x v="3"/>
    <x v="83"/>
    <d v="2024-08-20T00:00:00"/>
    <m/>
    <x v="84"/>
    <s v="BIEN"/>
    <x v="85"/>
    <n v="14925.6"/>
    <x v="0"/>
    <x v="1"/>
    <x v="0"/>
    <x v="1"/>
    <x v="0"/>
    <x v="4"/>
    <x v="1"/>
    <x v="50"/>
    <x v="53"/>
    <x v="1"/>
    <x v="1"/>
    <x v="3"/>
    <x v="23"/>
    <x v="20"/>
    <m/>
    <x v="7"/>
    <x v="6"/>
    <x v="7"/>
    <x v="8"/>
    <x v="7"/>
    <m/>
    <x v="8"/>
    <x v="1"/>
    <x v="7"/>
    <x v="0"/>
    <n v="30"/>
    <x v="4"/>
    <m/>
    <x v="6"/>
    <x v="1"/>
    <s v="COLQUIRI"/>
    <m/>
    <m/>
    <x v="85"/>
    <s v="CMB/EMC/ING-PLA/053/2024"/>
    <n v="34200"/>
    <x v="0"/>
    <x v="1"/>
    <x v="1"/>
    <n v="1"/>
    <x v="7"/>
    <n v="0"/>
    <m/>
    <m/>
    <n v="1"/>
    <n v="0"/>
    <n v="0"/>
    <n v="0"/>
    <n v="0"/>
    <n v="0"/>
    <d v="1899-12-30T00:00:00"/>
    <m/>
    <x v="1"/>
    <m/>
    <x v="1"/>
    <x v="1"/>
    <x v="1"/>
    <n v="0"/>
    <n v="0"/>
    <n v="0"/>
    <n v="0"/>
    <m/>
    <m/>
    <m/>
    <x v="1"/>
    <m/>
    <m/>
    <m/>
    <m/>
    <s v="L"/>
    <s v="NORMAL"/>
    <s v="OC"/>
    <m/>
    <m/>
    <m/>
    <s v="15-0517-00--0-E"/>
    <m/>
    <m/>
  </r>
  <r>
    <x v="0"/>
    <x v="86"/>
    <x v="0"/>
    <s v="COTIZACION"/>
    <s v="AGOSTO"/>
    <d v="2024-08-20T00:00:00"/>
    <s v="CO42-CRISTHIAN VILLEGAS"/>
    <x v="11"/>
    <s v="OTRAS MAQUINARIAS Y EQUIPO"/>
    <x v="4"/>
    <x v="4"/>
    <x v="84"/>
    <d v="2024-08-21T00:00:00"/>
    <m/>
    <x v="85"/>
    <s v="BIEN"/>
    <x v="86"/>
    <n v="745101"/>
    <x v="0"/>
    <x v="1"/>
    <x v="0"/>
    <x v="1"/>
    <x v="0"/>
    <x v="8"/>
    <x v="1"/>
    <x v="51"/>
    <x v="54"/>
    <x v="1"/>
    <x v="1"/>
    <x v="5"/>
    <x v="24"/>
    <x v="21"/>
    <m/>
    <x v="7"/>
    <x v="6"/>
    <x v="7"/>
    <x v="8"/>
    <x v="7"/>
    <m/>
    <x v="8"/>
    <x v="1"/>
    <x v="7"/>
    <x v="0"/>
    <n v="30"/>
    <x v="4"/>
    <m/>
    <x v="6"/>
    <x v="1"/>
    <s v="COLQUIRI"/>
    <m/>
    <m/>
    <x v="86"/>
    <s v="ADQ/SIMA-028/2024"/>
    <n v="43700"/>
    <x v="0"/>
    <x v="1"/>
    <x v="1"/>
    <n v="1"/>
    <x v="7"/>
    <n v="0"/>
    <m/>
    <m/>
    <n v="1"/>
    <n v="0"/>
    <n v="0"/>
    <n v="0"/>
    <n v="0"/>
    <n v="0"/>
    <d v="1899-12-30T00:00:00"/>
    <m/>
    <x v="1"/>
    <m/>
    <x v="1"/>
    <x v="1"/>
    <x v="1"/>
    <n v="0"/>
    <n v="0"/>
    <n v="0"/>
    <n v="0"/>
    <m/>
    <m/>
    <m/>
    <x v="1"/>
    <m/>
    <m/>
    <m/>
    <m/>
    <s v="L"/>
    <s v="NORMAL"/>
    <s v="OC"/>
    <m/>
    <m/>
    <m/>
    <s v="15-0517-00--0-E"/>
    <m/>
    <n v="0"/>
  </r>
  <r>
    <x v="0"/>
    <x v="87"/>
    <x v="0"/>
    <s v="COTIZACION"/>
    <s v="AGOSTO"/>
    <d v="2024-08-21T00:00:00"/>
    <s v="CO42-CRISTHIAN VILLEGAS"/>
    <x v="20"/>
    <s v="ADQUISICION DE AGENDAS  Y CALENDARIOS"/>
    <x v="6"/>
    <x v="10"/>
    <x v="85"/>
    <d v="2024-08-16T00:00:00"/>
    <m/>
    <x v="86"/>
    <s v="BIEN"/>
    <x v="87"/>
    <n v="23030.5"/>
    <x v="0"/>
    <x v="1"/>
    <x v="0"/>
    <x v="1"/>
    <x v="0"/>
    <x v="8"/>
    <x v="1"/>
    <x v="52"/>
    <x v="55"/>
    <x v="1"/>
    <x v="1"/>
    <x v="15"/>
    <x v="16"/>
    <x v="13"/>
    <m/>
    <x v="7"/>
    <x v="6"/>
    <x v="7"/>
    <x v="8"/>
    <x v="7"/>
    <m/>
    <x v="8"/>
    <x v="1"/>
    <x v="7"/>
    <x v="0"/>
    <n v="30"/>
    <x v="4"/>
    <m/>
    <x v="6"/>
    <x v="1"/>
    <s v="COLQUIRI"/>
    <m/>
    <m/>
    <x v="87"/>
    <s v="EMC-ADQ-ALM-006/2024"/>
    <n v="32200"/>
    <x v="0"/>
    <x v="1"/>
    <x v="1"/>
    <n v="1"/>
    <x v="7"/>
    <n v="0"/>
    <m/>
    <m/>
    <n v="1"/>
    <n v="0"/>
    <n v="0"/>
    <n v="0"/>
    <n v="0"/>
    <n v="0"/>
    <d v="1899-12-30T00:00:00"/>
    <m/>
    <x v="1"/>
    <m/>
    <x v="1"/>
    <x v="1"/>
    <x v="1"/>
    <n v="0"/>
    <n v="0"/>
    <n v="0"/>
    <n v="0"/>
    <m/>
    <m/>
    <m/>
    <x v="1"/>
    <m/>
    <m/>
    <m/>
    <m/>
    <s v="L"/>
    <s v="NORMAL"/>
    <s v="OC"/>
    <m/>
    <m/>
    <m/>
    <s v="15-0517-00--0-E"/>
    <m/>
    <n v="0"/>
  </r>
  <r>
    <x v="0"/>
    <x v="88"/>
    <x v="0"/>
    <s v="COTIZACION"/>
    <s v="SEPTIEMBRE"/>
    <d v="2024-09-02T00:00:00"/>
    <s v="CO42-CRISTHIAN VILLEGAS"/>
    <x v="14"/>
    <s v="SERVICIOS TECNICOS Y OTROS"/>
    <x v="3"/>
    <x v="3"/>
    <x v="86"/>
    <d v="2024-09-02T00:00:00"/>
    <m/>
    <x v="87"/>
    <s v="SERVICIO"/>
    <x v="88"/>
    <n v="105114.27"/>
    <x v="0"/>
    <x v="1"/>
    <x v="0"/>
    <x v="2"/>
    <x v="0"/>
    <x v="8"/>
    <x v="1"/>
    <x v="53"/>
    <x v="56"/>
    <x v="1"/>
    <x v="1"/>
    <x v="3"/>
    <x v="13"/>
    <x v="8"/>
    <m/>
    <x v="7"/>
    <x v="6"/>
    <x v="7"/>
    <x v="8"/>
    <x v="7"/>
    <m/>
    <x v="8"/>
    <x v="1"/>
    <x v="7"/>
    <x v="0"/>
    <n v="30"/>
    <x v="4"/>
    <m/>
    <x v="6"/>
    <x v="1"/>
    <s v="COLQUIRI"/>
    <m/>
    <m/>
    <x v="88"/>
    <s v="CMB/EMC/O.CIV-ADQ/041/2024"/>
    <n v="25900"/>
    <x v="0"/>
    <x v="1"/>
    <x v="3"/>
    <n v="1"/>
    <x v="7"/>
    <n v="0"/>
    <m/>
    <m/>
    <n v="1"/>
    <n v="0"/>
    <n v="0"/>
    <n v="0"/>
    <n v="0"/>
    <n v="0"/>
    <d v="1899-12-30T00:00:00"/>
    <m/>
    <x v="1"/>
    <m/>
    <x v="1"/>
    <x v="1"/>
    <x v="1"/>
    <n v="0"/>
    <n v="0"/>
    <n v="0"/>
    <n v="0"/>
    <m/>
    <m/>
    <m/>
    <x v="1"/>
    <m/>
    <m/>
    <m/>
    <m/>
    <s v="L"/>
    <s v="NORMAL"/>
    <s v="OC"/>
    <n v="98"/>
    <m/>
    <m/>
    <s v="15-0517-00--0-E"/>
    <m/>
    <m/>
  </r>
  <r>
    <x v="0"/>
    <x v="89"/>
    <x v="0"/>
    <s v="COTIZACION"/>
    <s v="SEPTIEMBRE"/>
    <d v="2024-09-02T00:00:00"/>
    <s v="CO42-CRISTHIAN VILLEGAS"/>
    <x v="11"/>
    <s v="OTRAS MAQUINARIAS Y EQUIPO"/>
    <x v="4"/>
    <x v="4"/>
    <x v="87"/>
    <d v="2024-09-02T00:00:00"/>
    <m/>
    <x v="88"/>
    <s v="BIEN"/>
    <x v="89"/>
    <n v="35000"/>
    <x v="0"/>
    <x v="1"/>
    <x v="0"/>
    <x v="1"/>
    <x v="0"/>
    <x v="8"/>
    <x v="1"/>
    <x v="54"/>
    <x v="57"/>
    <x v="1"/>
    <x v="1"/>
    <x v="5"/>
    <x v="24"/>
    <x v="21"/>
    <m/>
    <x v="7"/>
    <x v="6"/>
    <x v="7"/>
    <x v="8"/>
    <x v="7"/>
    <m/>
    <x v="8"/>
    <x v="1"/>
    <x v="7"/>
    <x v="0"/>
    <n v="30"/>
    <x v="4"/>
    <m/>
    <x v="6"/>
    <x v="1"/>
    <s v="COLQUIRI"/>
    <m/>
    <m/>
    <x v="89"/>
    <s v="ADQ/SIMA-080/2024"/>
    <n v="43700"/>
    <x v="0"/>
    <x v="1"/>
    <x v="1"/>
    <n v="1"/>
    <x v="7"/>
    <n v="0"/>
    <m/>
    <m/>
    <n v="1"/>
    <n v="0"/>
    <n v="0"/>
    <n v="0"/>
    <n v="0"/>
    <n v="0"/>
    <d v="1899-12-30T00:00:00"/>
    <m/>
    <x v="1"/>
    <m/>
    <x v="1"/>
    <x v="1"/>
    <x v="1"/>
    <n v="0"/>
    <n v="0"/>
    <n v="0"/>
    <n v="0"/>
    <m/>
    <m/>
    <m/>
    <x v="1"/>
    <m/>
    <m/>
    <m/>
    <m/>
    <m/>
    <s v="NORMAL"/>
    <s v="OC"/>
    <m/>
    <m/>
    <m/>
    <s v="15-0517-00--0-E"/>
    <m/>
    <n v="0"/>
  </r>
  <r>
    <x v="0"/>
    <x v="90"/>
    <x v="0"/>
    <s v="COTIZACION"/>
    <s v="SEPTIEMBRE"/>
    <d v="2024-09-05T00:00:00"/>
    <s v="CO42-CRISTHIAN VILLEGAS"/>
    <x v="10"/>
    <s v="PRODUCTOS METÁLICOS"/>
    <x v="3"/>
    <x v="3"/>
    <x v="86"/>
    <d v="2024-09-05T00:00:00"/>
    <m/>
    <x v="89"/>
    <s v="BIEN"/>
    <x v="90"/>
    <n v="114524.9"/>
    <x v="0"/>
    <x v="1"/>
    <x v="0"/>
    <x v="1"/>
    <x v="0"/>
    <x v="4"/>
    <x v="0"/>
    <x v="55"/>
    <x v="58"/>
    <x v="1"/>
    <x v="1"/>
    <x v="3"/>
    <x v="13"/>
    <x v="8"/>
    <m/>
    <x v="7"/>
    <x v="6"/>
    <x v="7"/>
    <x v="8"/>
    <x v="7"/>
    <m/>
    <x v="8"/>
    <x v="1"/>
    <x v="7"/>
    <x v="0"/>
    <n v="30"/>
    <x v="4"/>
    <m/>
    <x v="6"/>
    <x v="1"/>
    <s v="COLQUIRI"/>
    <m/>
    <m/>
    <x v="90"/>
    <s v="CMB/EMC/O.CIV-ADQ/041/2024"/>
    <n v="34600"/>
    <x v="0"/>
    <x v="1"/>
    <x v="1"/>
    <n v="1"/>
    <x v="7"/>
    <n v="0"/>
    <m/>
    <m/>
    <n v="1"/>
    <n v="0"/>
    <n v="0"/>
    <n v="0"/>
    <n v="0"/>
    <n v="0"/>
    <d v="1899-12-30T00:00:00"/>
    <m/>
    <x v="1"/>
    <m/>
    <x v="1"/>
    <x v="1"/>
    <x v="1"/>
    <n v="0"/>
    <n v="0"/>
    <n v="0"/>
    <n v="0"/>
    <m/>
    <m/>
    <m/>
    <x v="1"/>
    <m/>
    <m/>
    <m/>
    <m/>
    <s v="L"/>
    <s v="NORMAL"/>
    <s v="OC"/>
    <m/>
    <m/>
    <m/>
    <s v="15-0517-00--0-E"/>
    <m/>
    <n v="0"/>
  </r>
  <r>
    <x v="0"/>
    <x v="91"/>
    <x v="0"/>
    <s v="COTIZACION"/>
    <s v="SEPTIEMBRE"/>
    <d v="2024-09-04T00:00:00"/>
    <s v="CO42-CRISTHIAN VILLEGAS"/>
    <x v="0"/>
    <s v="OTROS REPUESTOS Y ACCESORIOS"/>
    <x v="2"/>
    <x v="2"/>
    <x v="88"/>
    <d v="2024-09-04T00:00:00"/>
    <m/>
    <x v="90"/>
    <s v="BIEN"/>
    <x v="91"/>
    <n v="54242.81"/>
    <x v="0"/>
    <x v="1"/>
    <x v="0"/>
    <x v="1"/>
    <x v="0"/>
    <x v="5"/>
    <x v="0"/>
    <x v="56"/>
    <x v="59"/>
    <x v="1"/>
    <x v="1"/>
    <x v="2"/>
    <x v="21"/>
    <x v="13"/>
    <m/>
    <x v="7"/>
    <x v="6"/>
    <x v="7"/>
    <x v="8"/>
    <x v="7"/>
    <m/>
    <x v="8"/>
    <x v="1"/>
    <x v="7"/>
    <x v="0"/>
    <n v="30"/>
    <x v="4"/>
    <m/>
    <x v="6"/>
    <x v="1"/>
    <s v="COLQUIRI"/>
    <m/>
    <m/>
    <x v="91"/>
    <s v="ADQ. MANTTO 209/2024"/>
    <n v="39800"/>
    <x v="0"/>
    <x v="1"/>
    <x v="1"/>
    <n v="1"/>
    <x v="7"/>
    <n v="0"/>
    <m/>
    <m/>
    <n v="1"/>
    <n v="0"/>
    <n v="0"/>
    <n v="0"/>
    <n v="0"/>
    <n v="0"/>
    <d v="1899-12-30T00:00:00"/>
    <m/>
    <x v="1"/>
    <m/>
    <x v="1"/>
    <x v="1"/>
    <x v="1"/>
    <n v="0"/>
    <n v="0"/>
    <n v="0"/>
    <n v="0"/>
    <m/>
    <m/>
    <m/>
    <x v="1"/>
    <m/>
    <m/>
    <m/>
    <m/>
    <s v="L"/>
    <s v="NORMAL"/>
    <s v="OC"/>
    <m/>
    <m/>
    <m/>
    <s v="15-0517-00--0-E"/>
    <m/>
    <m/>
  </r>
  <r>
    <x v="0"/>
    <x v="92"/>
    <x v="0"/>
    <s v="COTIZACION"/>
    <s v="SEPTIEMBRE"/>
    <d v="2024-09-06T00:00:00"/>
    <s v="CO42-CRISTHIAN VILLEGAS"/>
    <x v="1"/>
    <s v="MATERIAL ELECTRICO"/>
    <x v="2"/>
    <x v="2"/>
    <x v="89"/>
    <m/>
    <m/>
    <x v="91"/>
    <s v="BIEN"/>
    <x v="92"/>
    <n v="113900"/>
    <x v="0"/>
    <x v="1"/>
    <x v="17"/>
    <x v="1"/>
    <x v="7"/>
    <x v="8"/>
    <x v="0"/>
    <x v="25"/>
    <x v="27"/>
    <x v="1"/>
    <x v="1"/>
    <x v="2"/>
    <x v="16"/>
    <x v="13"/>
    <m/>
    <x v="7"/>
    <x v="6"/>
    <x v="7"/>
    <x v="8"/>
    <x v="7"/>
    <m/>
    <x v="8"/>
    <x v="1"/>
    <x v="7"/>
    <x v="0"/>
    <m/>
    <x v="4"/>
    <m/>
    <x v="6"/>
    <x v="1"/>
    <s v="COLQUIRI"/>
    <m/>
    <m/>
    <x v="92"/>
    <s v="ADQ.MANTTO Y SERV.111/2024"/>
    <n v="39700"/>
    <x v="0"/>
    <x v="15"/>
    <x v="1"/>
    <n v="7"/>
    <x v="7"/>
    <n v="0"/>
    <m/>
    <m/>
    <n v="7"/>
    <n v="0"/>
    <n v="0"/>
    <n v="0"/>
    <n v="0"/>
    <n v="0"/>
    <d v="1899-12-30T00:00:00"/>
    <m/>
    <x v="1"/>
    <m/>
    <x v="1"/>
    <x v="1"/>
    <x v="1"/>
    <n v="0"/>
    <n v="0"/>
    <n v="0"/>
    <n v="0"/>
    <m/>
    <m/>
    <m/>
    <x v="1"/>
    <m/>
    <m/>
    <m/>
    <m/>
    <s v="L"/>
    <s v="NORMAL"/>
    <s v="OC"/>
    <n v="323867"/>
    <n v="1933924"/>
    <n v="2058577"/>
    <s v="15-0517-00-622709-0-E"/>
    <m/>
    <s v="GARANTIA CUMPLIMIENTO DE CONTRATO"/>
  </r>
  <r>
    <x v="0"/>
    <x v="93"/>
    <x v="0"/>
    <s v="COTIZACION"/>
    <s v="JULIO"/>
    <d v="2024-08-29T00:00:00"/>
    <s v="CO42-CRISTHIAN VILLEGAS"/>
    <x v="1"/>
    <s v="MATERIAL ELECTRICO"/>
    <x v="2"/>
    <x v="2"/>
    <x v="90"/>
    <d v="2024-09-12T00:00:00"/>
    <m/>
    <x v="92"/>
    <s v="BIEN"/>
    <x v="93"/>
    <n v="17670"/>
    <x v="0"/>
    <x v="20"/>
    <x v="5"/>
    <x v="15"/>
    <x v="0"/>
    <x v="13"/>
    <x v="0"/>
    <x v="25"/>
    <x v="27"/>
    <x v="1"/>
    <x v="1"/>
    <x v="2"/>
    <x v="16"/>
    <x v="13"/>
    <m/>
    <x v="7"/>
    <x v="6"/>
    <x v="7"/>
    <x v="8"/>
    <x v="7"/>
    <m/>
    <x v="8"/>
    <x v="1"/>
    <x v="7"/>
    <x v="0"/>
    <m/>
    <x v="4"/>
    <m/>
    <x v="6"/>
    <x v="1"/>
    <s v="COLQUIRI"/>
    <m/>
    <m/>
    <x v="93"/>
    <s v="ADQ.MANTTO Y SERV. 74/2024"/>
    <n v="39700"/>
    <x v="0"/>
    <x v="16"/>
    <x v="18"/>
    <n v="10"/>
    <x v="7"/>
    <n v="0"/>
    <m/>
    <m/>
    <n v="10"/>
    <n v="0"/>
    <n v="0"/>
    <n v="0"/>
    <n v="0"/>
    <n v="0"/>
    <d v="1899-12-30T00:00:00"/>
    <m/>
    <x v="1"/>
    <m/>
    <x v="1"/>
    <x v="1"/>
    <x v="1"/>
    <n v="0"/>
    <n v="0"/>
    <n v="0"/>
    <n v="0"/>
    <m/>
    <m/>
    <m/>
    <x v="1"/>
    <m/>
    <m/>
    <m/>
    <m/>
    <s v="L"/>
    <s v="NORMAL"/>
    <s v="OC"/>
    <n v="323867"/>
    <n v="1933924"/>
    <n v="2058577"/>
    <s v="15-0517-00-622709-0-E"/>
    <m/>
    <m/>
  </r>
  <r>
    <x v="0"/>
    <x v="94"/>
    <x v="0"/>
    <s v="COTIZACION"/>
    <s v="AGOSTO"/>
    <d v="2024-09-13T00:00:00"/>
    <s v="CO42-CRISTHIAN VILLEGAS"/>
    <x v="12"/>
    <s v="PRODUCTOS NO METALICOS Y PLASTICOS"/>
    <x v="4"/>
    <x v="4"/>
    <x v="91"/>
    <d v="2024-09-13T00:00:00"/>
    <m/>
    <x v="93"/>
    <s v="BIEN"/>
    <x v="94"/>
    <n v="291800"/>
    <x v="0"/>
    <x v="21"/>
    <x v="18"/>
    <x v="11"/>
    <x v="0"/>
    <x v="8"/>
    <x v="1"/>
    <x v="56"/>
    <x v="59"/>
    <x v="1"/>
    <x v="1"/>
    <x v="5"/>
    <x v="16"/>
    <x v="13"/>
    <m/>
    <x v="7"/>
    <x v="6"/>
    <x v="7"/>
    <x v="8"/>
    <x v="7"/>
    <m/>
    <x v="8"/>
    <x v="1"/>
    <x v="7"/>
    <x v="0"/>
    <m/>
    <x v="4"/>
    <m/>
    <x v="6"/>
    <x v="1"/>
    <s v="COLQUIRI"/>
    <m/>
    <m/>
    <x v="94"/>
    <s v="ADQ/SIMA-085/2024"/>
    <n v="34500"/>
    <x v="0"/>
    <x v="17"/>
    <x v="14"/>
    <n v="3"/>
    <x v="7"/>
    <n v="0"/>
    <m/>
    <m/>
    <n v="3"/>
    <n v="0"/>
    <n v="0"/>
    <n v="0"/>
    <n v="0"/>
    <n v="0"/>
    <d v="1899-12-30T00:00:00"/>
    <m/>
    <x v="1"/>
    <m/>
    <x v="1"/>
    <x v="1"/>
    <x v="1"/>
    <n v="0"/>
    <n v="0"/>
    <n v="0"/>
    <n v="0"/>
    <m/>
    <m/>
    <m/>
    <x v="1"/>
    <m/>
    <m/>
    <m/>
    <m/>
    <s v="L"/>
    <s v="NORMAL"/>
    <s v="OC"/>
    <m/>
    <m/>
    <m/>
    <s v="15-0517-00--0-E"/>
    <m/>
    <m/>
  </r>
  <r>
    <x v="0"/>
    <x v="95"/>
    <x v="0"/>
    <s v="COTIZACION"/>
    <s v="SEPTIEMBRE"/>
    <d v="2024-09-10T00:00:00"/>
    <s v="CO42-CRISTHIAN VILLEGAS"/>
    <x v="2"/>
    <s v="PRODUCTOS QUIMICOS"/>
    <x v="4"/>
    <x v="4"/>
    <x v="92"/>
    <d v="2024-09-18T00:00:00"/>
    <m/>
    <x v="94"/>
    <s v="BIEN"/>
    <x v="95"/>
    <n v="96000"/>
    <x v="0"/>
    <x v="22"/>
    <x v="19"/>
    <x v="16"/>
    <x v="0"/>
    <x v="8"/>
    <x v="1"/>
    <x v="56"/>
    <x v="59"/>
    <x v="1"/>
    <x v="1"/>
    <x v="5"/>
    <x v="16"/>
    <x v="13"/>
    <m/>
    <x v="7"/>
    <x v="6"/>
    <x v="7"/>
    <x v="8"/>
    <x v="7"/>
    <m/>
    <x v="8"/>
    <x v="1"/>
    <x v="7"/>
    <x v="0"/>
    <m/>
    <x v="4"/>
    <m/>
    <x v="6"/>
    <x v="1"/>
    <s v="COLQUIRI"/>
    <m/>
    <m/>
    <x v="95"/>
    <s v="ADQ/SIMA-031/2024"/>
    <n v="34200"/>
    <x v="0"/>
    <x v="18"/>
    <x v="19"/>
    <n v="2000"/>
    <x v="7"/>
    <n v="0"/>
    <m/>
    <m/>
    <n v="2000"/>
    <n v="0"/>
    <n v="0"/>
    <n v="0"/>
    <n v="0"/>
    <n v="0"/>
    <d v="1899-12-30T00:00:00"/>
    <m/>
    <x v="1"/>
    <m/>
    <x v="1"/>
    <x v="1"/>
    <x v="1"/>
    <n v="0"/>
    <n v="0"/>
    <n v="0"/>
    <n v="0"/>
    <m/>
    <m/>
    <m/>
    <x v="1"/>
    <m/>
    <m/>
    <m/>
    <m/>
    <s v="L"/>
    <s v="NORMAL"/>
    <s v="OC"/>
    <m/>
    <m/>
    <m/>
    <s v="15-0517-00--0-E"/>
    <m/>
    <m/>
  </r>
  <r>
    <x v="0"/>
    <x v="96"/>
    <x v="0"/>
    <s v="COTIZACION"/>
    <s v="SEPTIEMBRE"/>
    <d v="2024-08-17T00:00:00"/>
    <s v="CO42-CRISTHIAN VILLEGAS"/>
    <x v="12"/>
    <s v="PRODUCTOS NO METALICOS Y PLASTICOS"/>
    <x v="4"/>
    <x v="4"/>
    <x v="93"/>
    <d v="2024-09-18T00:00:00"/>
    <m/>
    <x v="95"/>
    <s v="BIEN"/>
    <x v="96"/>
    <n v="36600"/>
    <x v="0"/>
    <x v="23"/>
    <x v="18"/>
    <x v="6"/>
    <x v="0"/>
    <x v="8"/>
    <x v="1"/>
    <x v="56"/>
    <x v="59"/>
    <x v="1"/>
    <x v="1"/>
    <x v="5"/>
    <x v="16"/>
    <x v="13"/>
    <m/>
    <x v="7"/>
    <x v="6"/>
    <x v="7"/>
    <x v="8"/>
    <x v="7"/>
    <m/>
    <x v="8"/>
    <x v="1"/>
    <x v="7"/>
    <x v="0"/>
    <m/>
    <x v="4"/>
    <m/>
    <x v="6"/>
    <x v="1"/>
    <s v="COLQUIRI"/>
    <m/>
    <m/>
    <x v="96"/>
    <s v="ADQ/SIMA-030/204"/>
    <n v="34500"/>
    <x v="0"/>
    <x v="19"/>
    <x v="7"/>
    <n v="3"/>
    <x v="7"/>
    <n v="0"/>
    <m/>
    <m/>
    <n v="3"/>
    <n v="0"/>
    <n v="0"/>
    <n v="0"/>
    <n v="0"/>
    <n v="0"/>
    <d v="1899-12-30T00:00:00"/>
    <m/>
    <x v="1"/>
    <m/>
    <x v="1"/>
    <x v="1"/>
    <x v="1"/>
    <n v="0"/>
    <n v="0"/>
    <n v="0"/>
    <n v="0"/>
    <m/>
    <m/>
    <m/>
    <x v="1"/>
    <m/>
    <m/>
    <m/>
    <m/>
    <s v="L"/>
    <s v="NORMAL"/>
    <s v="OC"/>
    <m/>
    <m/>
    <m/>
    <s v="15-0517-00--0-E"/>
    <m/>
    <m/>
  </r>
  <r>
    <x v="0"/>
    <x v="97"/>
    <x v="0"/>
    <s v="COTIZACION"/>
    <s v="SEPTIEMBRE"/>
    <d v="2024-09-17T00:00:00"/>
    <s v="CO42-CRISTHIAN VILLEGAS"/>
    <x v="4"/>
    <s v="HERRAMIENTAS MENORES"/>
    <x v="2"/>
    <x v="2"/>
    <x v="94"/>
    <d v="2024-09-19T00:00:00"/>
    <m/>
    <x v="96"/>
    <s v="BIEN"/>
    <x v="97"/>
    <n v="30891"/>
    <x v="0"/>
    <x v="24"/>
    <x v="20"/>
    <x v="0"/>
    <x v="0"/>
    <x v="8"/>
    <x v="0"/>
    <x v="57"/>
    <x v="60"/>
    <x v="1"/>
    <x v="1"/>
    <x v="16"/>
    <x v="16"/>
    <x v="13"/>
    <m/>
    <x v="7"/>
    <x v="6"/>
    <x v="7"/>
    <x v="8"/>
    <x v="7"/>
    <m/>
    <x v="8"/>
    <x v="1"/>
    <x v="7"/>
    <x v="0"/>
    <m/>
    <x v="4"/>
    <m/>
    <x v="6"/>
    <x v="1"/>
    <s v="COLQUIRI"/>
    <m/>
    <m/>
    <x v="97"/>
    <s v="ADQ/MANTTO.202/2024"/>
    <n v="34800"/>
    <x v="0"/>
    <x v="20"/>
    <x v="0"/>
    <n v="14"/>
    <x v="7"/>
    <n v="0"/>
    <m/>
    <m/>
    <n v="14"/>
    <n v="0"/>
    <n v="0"/>
    <n v="0"/>
    <n v="0"/>
    <n v="0"/>
    <d v="1899-12-30T00:00:00"/>
    <m/>
    <x v="1"/>
    <m/>
    <x v="1"/>
    <x v="1"/>
    <x v="1"/>
    <n v="0"/>
    <n v="0"/>
    <n v="0"/>
    <n v="0"/>
    <m/>
    <m/>
    <m/>
    <x v="1"/>
    <m/>
    <m/>
    <m/>
    <m/>
    <s v="L"/>
    <s v="NORMAL"/>
    <s v="OC"/>
    <m/>
    <m/>
    <m/>
    <s v="15-0517-00--0-E"/>
    <m/>
    <m/>
  </r>
  <r>
    <x v="0"/>
    <x v="98"/>
    <x v="0"/>
    <s v="COTIZACION"/>
    <s v="SEPTIEMBRE"/>
    <d v="2024-09-18T00:00:00"/>
    <s v="CO42-CRISTHIAN VILLEGAS"/>
    <x v="0"/>
    <s v="OTROS REPUESTOS Y ACCESORIOS"/>
    <x v="2"/>
    <x v="2"/>
    <x v="95"/>
    <d v="2024-09-19T00:00:00"/>
    <m/>
    <x v="97"/>
    <s v="BIEN"/>
    <x v="98"/>
    <n v="93100"/>
    <x v="1"/>
    <x v="1"/>
    <x v="11"/>
    <x v="2"/>
    <x v="0"/>
    <x v="11"/>
    <x v="4"/>
    <x v="57"/>
    <x v="60"/>
    <x v="1"/>
    <x v="1"/>
    <x v="17"/>
    <x v="16"/>
    <x v="13"/>
    <m/>
    <x v="7"/>
    <x v="6"/>
    <x v="7"/>
    <x v="8"/>
    <x v="7"/>
    <m/>
    <x v="8"/>
    <x v="1"/>
    <x v="7"/>
    <x v="0"/>
    <m/>
    <x v="4"/>
    <m/>
    <x v="6"/>
    <x v="1"/>
    <s v="COLQUIRI"/>
    <m/>
    <m/>
    <x v="98"/>
    <s v="ADQ.MANTTO Y SERV.99/2024"/>
    <n v="39800"/>
    <x v="1"/>
    <x v="1"/>
    <x v="3"/>
    <n v="0"/>
    <x v="7"/>
    <n v="0"/>
    <m/>
    <m/>
    <n v="1"/>
    <n v="0"/>
    <n v="0"/>
    <n v="0"/>
    <n v="0"/>
    <n v="-1"/>
    <d v="1899-12-30T00:00:00"/>
    <m/>
    <x v="1"/>
    <m/>
    <x v="1"/>
    <x v="1"/>
    <x v="1"/>
    <n v="0"/>
    <n v="0"/>
    <n v="0"/>
    <n v="0"/>
    <m/>
    <m/>
    <m/>
    <x v="1"/>
    <m/>
    <m/>
    <m/>
    <m/>
    <s v="L"/>
    <s v="NORMAL"/>
    <s v="OC"/>
    <m/>
    <s v="15-0517-00-580539-0-E"/>
    <m/>
    <n v="1792339"/>
    <m/>
    <m/>
  </r>
  <r>
    <x v="0"/>
    <x v="99"/>
    <x v="0"/>
    <s v="COTIZACION"/>
    <s v="SEPTIEMBRE"/>
    <d v="2024-09-17T00:00:00"/>
    <s v="CO42-CRISTHIAN VILLEGAS"/>
    <x v="11"/>
    <s v="OTRAS MAQUINARIAS Y EQUIPO"/>
    <x v="2"/>
    <x v="2"/>
    <x v="96"/>
    <d v="2024-09-19T00:00:00"/>
    <m/>
    <x v="98"/>
    <s v="BIEN"/>
    <x v="99"/>
    <n v="280000"/>
    <x v="0"/>
    <x v="25"/>
    <x v="0"/>
    <x v="0"/>
    <x v="0"/>
    <x v="8"/>
    <x v="0"/>
    <x v="58"/>
    <x v="61"/>
    <x v="1"/>
    <x v="1"/>
    <x v="17"/>
    <x v="16"/>
    <x v="13"/>
    <m/>
    <x v="7"/>
    <x v="6"/>
    <x v="7"/>
    <x v="8"/>
    <x v="7"/>
    <m/>
    <x v="8"/>
    <x v="1"/>
    <x v="7"/>
    <x v="0"/>
    <m/>
    <x v="4"/>
    <m/>
    <x v="6"/>
    <x v="1"/>
    <s v="COLQUIRI"/>
    <m/>
    <m/>
    <x v="99"/>
    <s v="ADQ.MANTTO Y SERV.98/2024"/>
    <n v="43700"/>
    <x v="0"/>
    <x v="21"/>
    <x v="0"/>
    <n v="1"/>
    <x v="7"/>
    <n v="0"/>
    <m/>
    <m/>
    <n v="1244"/>
    <n v="0"/>
    <n v="0"/>
    <n v="0"/>
    <n v="0"/>
    <n v="-1243"/>
    <d v="1899-12-30T00:00:00"/>
    <m/>
    <x v="1"/>
    <m/>
    <x v="1"/>
    <x v="1"/>
    <x v="1"/>
    <n v="0"/>
    <n v="0"/>
    <n v="0"/>
    <n v="0"/>
    <m/>
    <m/>
    <m/>
    <x v="1"/>
    <m/>
    <m/>
    <m/>
    <m/>
    <s v="L"/>
    <s v="NORMAL"/>
    <s v="OC"/>
    <m/>
    <s v="15-0517-00-570062-0-E"/>
    <m/>
    <n v="1753169"/>
    <m/>
    <m/>
  </r>
  <r>
    <x v="0"/>
    <x v="100"/>
    <x v="0"/>
    <s v="COTIZACION"/>
    <s v="SEPTIEMBRE"/>
    <d v="2024-09-20T00:00:00"/>
    <s v="CO42-CRISTHIAN VILLEGAS"/>
    <x v="21"/>
    <s v="MAQUINARIA Y EQUIPO DE PRODUCCIÓN"/>
    <x v="1"/>
    <x v="1"/>
    <x v="97"/>
    <d v="2024-09-24T00:00:00"/>
    <m/>
    <x v="99"/>
    <s v="BIEN"/>
    <x v="100"/>
    <n v="193440"/>
    <x v="0"/>
    <x v="26"/>
    <x v="8"/>
    <x v="6"/>
    <x v="0"/>
    <x v="8"/>
    <x v="1"/>
    <x v="59"/>
    <x v="62"/>
    <x v="1"/>
    <x v="1"/>
    <x v="18"/>
    <x v="16"/>
    <x v="13"/>
    <m/>
    <x v="7"/>
    <x v="6"/>
    <x v="7"/>
    <x v="8"/>
    <x v="7"/>
    <m/>
    <x v="8"/>
    <x v="1"/>
    <x v="7"/>
    <x v="0"/>
    <m/>
    <x v="4"/>
    <m/>
    <x v="6"/>
    <x v="1"/>
    <s v="COLQUIRI"/>
    <m/>
    <m/>
    <x v="100"/>
    <s v="EMC-PCPL-097/2024"/>
    <n v="43200"/>
    <x v="0"/>
    <x v="22"/>
    <x v="7"/>
    <n v="2"/>
    <x v="7"/>
    <n v="0"/>
    <m/>
    <m/>
    <n v="1299"/>
    <n v="0"/>
    <n v="0"/>
    <n v="0"/>
    <n v="0"/>
    <n v="-1297"/>
    <d v="1899-12-30T00:00:00"/>
    <m/>
    <x v="1"/>
    <m/>
    <x v="1"/>
    <x v="1"/>
    <x v="1"/>
    <n v="0"/>
    <n v="0"/>
    <n v="0"/>
    <n v="0"/>
    <m/>
    <m/>
    <m/>
    <x v="1"/>
    <m/>
    <m/>
    <m/>
    <m/>
    <s v="L"/>
    <s v="NORMAL"/>
    <s v="OC"/>
    <m/>
    <s v="15-0517-00-570062-0-E"/>
    <m/>
    <n v="1753169"/>
    <m/>
    <m/>
  </r>
  <r>
    <x v="0"/>
    <x v="101"/>
    <x v="0"/>
    <s v="COTIZACION"/>
    <s v="SEPTIEMBRE"/>
    <d v="2024-09-25T00:00:00"/>
    <s v="CO42-CRISTHIAN VILLEGAS"/>
    <x v="16"/>
    <s v="PRODUCTOS DE CUERO Y CAUCHO"/>
    <x v="2"/>
    <x v="2"/>
    <x v="98"/>
    <d v="2024-09-26T00:00:00"/>
    <m/>
    <x v="100"/>
    <s v="BIEN"/>
    <x v="101"/>
    <n v="27590"/>
    <x v="0"/>
    <x v="27"/>
    <x v="21"/>
    <x v="0"/>
    <x v="0"/>
    <x v="8"/>
    <x v="0"/>
    <x v="59"/>
    <x v="62"/>
    <x v="1"/>
    <x v="1"/>
    <x v="18"/>
    <x v="16"/>
    <x v="13"/>
    <m/>
    <x v="7"/>
    <x v="6"/>
    <x v="7"/>
    <x v="8"/>
    <x v="7"/>
    <m/>
    <x v="8"/>
    <x v="1"/>
    <x v="7"/>
    <x v="0"/>
    <m/>
    <x v="4"/>
    <m/>
    <x v="6"/>
    <x v="1"/>
    <s v="COLQUIRI"/>
    <m/>
    <m/>
    <x v="101"/>
    <s v="ADQ/MANTTO.-211/2024"/>
    <n v="34400"/>
    <x v="0"/>
    <x v="23"/>
    <x v="0"/>
    <n v="31"/>
    <x v="7"/>
    <n v="0"/>
    <m/>
    <m/>
    <n v="1250"/>
    <n v="0"/>
    <n v="0"/>
    <n v="0"/>
    <n v="0"/>
    <n v="-1219"/>
    <d v="1899-12-30T00:00:00"/>
    <m/>
    <x v="1"/>
    <m/>
    <x v="1"/>
    <x v="1"/>
    <x v="1"/>
    <n v="0"/>
    <n v="0"/>
    <n v="0"/>
    <n v="0"/>
    <m/>
    <m/>
    <m/>
    <x v="1"/>
    <m/>
    <m/>
    <m/>
    <m/>
    <s v="L"/>
    <s v="NORMAL"/>
    <s v="OC"/>
    <m/>
    <m/>
    <m/>
    <s v="15-0517-00--0-E"/>
    <m/>
    <m/>
  </r>
  <r>
    <x v="0"/>
    <x v="102"/>
    <x v="0"/>
    <s v="COTIZACION"/>
    <s v="SEPTIEMBRE"/>
    <s v="25/09/024"/>
    <s v="CO42-CRISTHIAN VILLEGAS"/>
    <x v="11"/>
    <s v="OTRAS MAQUINARIAS Y EQUIPO"/>
    <x v="2"/>
    <x v="2"/>
    <x v="99"/>
    <d v="2024-09-26T00:00:00"/>
    <m/>
    <x v="101"/>
    <s v="BIEN"/>
    <x v="102"/>
    <n v="222770.02"/>
    <x v="0"/>
    <x v="28"/>
    <x v="0"/>
    <x v="0"/>
    <x v="0"/>
    <x v="8"/>
    <x v="0"/>
    <x v="59"/>
    <x v="62"/>
    <x v="1"/>
    <x v="1"/>
    <x v="2"/>
    <x v="16"/>
    <x v="13"/>
    <m/>
    <x v="7"/>
    <x v="6"/>
    <x v="7"/>
    <x v="8"/>
    <x v="7"/>
    <m/>
    <x v="8"/>
    <x v="1"/>
    <x v="7"/>
    <x v="0"/>
    <m/>
    <x v="4"/>
    <m/>
    <x v="6"/>
    <x v="1"/>
    <s v="COLQUIRI"/>
    <m/>
    <m/>
    <x v="102"/>
    <s v="ADQ.MANTTO Y SERV. 104/2024"/>
    <n v="43700"/>
    <x v="0"/>
    <x v="24"/>
    <x v="0"/>
    <n v="1"/>
    <x v="7"/>
    <n v="0"/>
    <m/>
    <m/>
    <n v="4"/>
    <n v="0"/>
    <n v="0"/>
    <n v="0"/>
    <n v="0"/>
    <n v="-3"/>
    <d v="1899-12-30T00:00:00"/>
    <m/>
    <x v="1"/>
    <m/>
    <x v="1"/>
    <x v="1"/>
    <x v="1"/>
    <n v="0"/>
    <n v="0"/>
    <n v="0"/>
    <n v="0"/>
    <m/>
    <m/>
    <m/>
    <x v="1"/>
    <m/>
    <m/>
    <m/>
    <m/>
    <s v="L"/>
    <s v="NORMAL"/>
    <s v="OC"/>
    <m/>
    <m/>
    <m/>
    <s v="15-0517-00--0-E"/>
    <m/>
    <m/>
  </r>
  <r>
    <x v="0"/>
    <x v="103"/>
    <x v="0"/>
    <s v="COTIZACION"/>
    <s v="SEPTIEMBRE"/>
    <d v="2024-09-25T00:00:00"/>
    <s v="CO42-CRISTHIAN VILLEGAS"/>
    <x v="7"/>
    <s v="MANTENIMIENTO Y REPARACION DE MAQUINARIA Y EQUIPOS"/>
    <x v="2"/>
    <x v="2"/>
    <x v="100"/>
    <d v="2024-09-26T00:00:00"/>
    <m/>
    <x v="102"/>
    <s v="SERVICIO"/>
    <x v="103"/>
    <n v="29800"/>
    <x v="0"/>
    <x v="29"/>
    <x v="0"/>
    <x v="4"/>
    <x v="0"/>
    <x v="8"/>
    <x v="1"/>
    <x v="59"/>
    <x v="62"/>
    <x v="1"/>
    <x v="1"/>
    <x v="2"/>
    <x v="16"/>
    <x v="13"/>
    <m/>
    <x v="7"/>
    <x v="6"/>
    <x v="7"/>
    <x v="8"/>
    <x v="7"/>
    <m/>
    <x v="8"/>
    <x v="1"/>
    <x v="7"/>
    <x v="0"/>
    <m/>
    <x v="4"/>
    <m/>
    <x v="6"/>
    <x v="1"/>
    <s v="COLQUIRI"/>
    <m/>
    <m/>
    <x v="103"/>
    <s v="ADQ/MANTTO.-212/2024"/>
    <n v="24120"/>
    <x v="0"/>
    <x v="25"/>
    <x v="5"/>
    <n v="1"/>
    <x v="7"/>
    <n v="0"/>
    <m/>
    <m/>
    <n v="1"/>
    <n v="0"/>
    <n v="0"/>
    <n v="0"/>
    <n v="0"/>
    <n v="0"/>
    <d v="1899-12-30T00:00:00"/>
    <m/>
    <x v="1"/>
    <m/>
    <x v="1"/>
    <x v="1"/>
    <x v="1"/>
    <n v="0"/>
    <n v="0"/>
    <n v="0"/>
    <n v="0"/>
    <m/>
    <m/>
    <m/>
    <x v="1"/>
    <m/>
    <m/>
    <m/>
    <m/>
    <s v="L"/>
    <s v="NORMAL"/>
    <s v="OC"/>
    <m/>
    <m/>
    <m/>
    <s v="15-0517-00--0-E"/>
    <m/>
    <m/>
  </r>
  <r>
    <x v="0"/>
    <x v="104"/>
    <x v="0"/>
    <s v="COTIZACION"/>
    <s v="SEPTIEMBRE"/>
    <d v="2024-09-04T00:00:00"/>
    <s v="CO42-CRISTHIAN VILLEGAS"/>
    <x v="14"/>
    <s v="SERVICIOS TECNICOS Y OTROS"/>
    <x v="3"/>
    <x v="3"/>
    <x v="101"/>
    <d v="2024-09-04T00:00:00"/>
    <m/>
    <x v="103"/>
    <s v="SERVICIO"/>
    <x v="104"/>
    <n v="62965.5"/>
    <x v="0"/>
    <x v="1"/>
    <x v="0"/>
    <x v="4"/>
    <x v="0"/>
    <x v="8"/>
    <x v="1"/>
    <x v="57"/>
    <x v="60"/>
    <x v="1"/>
    <x v="1"/>
    <x v="3"/>
    <x v="13"/>
    <x v="8"/>
    <m/>
    <x v="7"/>
    <x v="6"/>
    <x v="7"/>
    <x v="8"/>
    <x v="7"/>
    <m/>
    <x v="8"/>
    <x v="1"/>
    <x v="7"/>
    <x v="0"/>
    <m/>
    <x v="4"/>
    <m/>
    <x v="6"/>
    <x v="1"/>
    <s v="COLQUIRI"/>
    <m/>
    <m/>
    <x v="104"/>
    <s v="CMB/EMC/O.CIV-ADQ/043/2024"/>
    <n v="25900"/>
    <x v="0"/>
    <x v="1"/>
    <x v="5"/>
    <n v="1"/>
    <x v="7"/>
    <n v="0"/>
    <m/>
    <m/>
    <n v="1"/>
    <n v="0"/>
    <n v="0"/>
    <n v="0"/>
    <n v="0"/>
    <n v="0"/>
    <d v="1899-12-30T00:00:00"/>
    <m/>
    <x v="1"/>
    <m/>
    <x v="1"/>
    <x v="1"/>
    <x v="1"/>
    <n v="0"/>
    <n v="0"/>
    <n v="0"/>
    <n v="0"/>
    <m/>
    <m/>
    <m/>
    <x v="1"/>
    <m/>
    <m/>
    <m/>
    <m/>
    <s v="L"/>
    <s v="NORMAL"/>
    <s v="OC"/>
    <n v="323867"/>
    <n v="1933924"/>
    <n v="2058577"/>
    <s v="15-0517-00-622709-0-E"/>
    <m/>
    <s v="GARANTIA CUMPLIMIENTO DE CONTRATO"/>
  </r>
  <r>
    <x v="0"/>
    <x v="105"/>
    <x v="0"/>
    <s v="COTIZACION"/>
    <s v="SEPTIEMBRE"/>
    <d v="2024-09-20T00:00:00"/>
    <s v="CO42-CRISTHIAN VILLEGAS"/>
    <x v="10"/>
    <s v="PRODUCTOS METÁLICOS"/>
    <x v="0"/>
    <x v="0"/>
    <x v="102"/>
    <d v="2024-09-20T00:00:00"/>
    <m/>
    <x v="104"/>
    <s v="BIEN"/>
    <x v="105"/>
    <n v="80480"/>
    <x v="0"/>
    <x v="1"/>
    <x v="0"/>
    <x v="2"/>
    <x v="0"/>
    <x v="8"/>
    <x v="1"/>
    <x v="58"/>
    <x v="61"/>
    <x v="1"/>
    <x v="1"/>
    <x v="8"/>
    <x v="12"/>
    <x v="10"/>
    <m/>
    <x v="7"/>
    <x v="6"/>
    <x v="7"/>
    <x v="8"/>
    <x v="7"/>
    <m/>
    <x v="8"/>
    <x v="1"/>
    <x v="7"/>
    <x v="0"/>
    <m/>
    <x v="4"/>
    <m/>
    <x v="6"/>
    <x v="1"/>
    <s v="COLQUIRI"/>
    <m/>
    <m/>
    <x v="105"/>
    <s v="ADQ/MINA-036-1/2024"/>
    <n v="34600"/>
    <x v="0"/>
    <x v="1"/>
    <x v="3"/>
    <n v="1"/>
    <x v="7"/>
    <n v="0"/>
    <m/>
    <m/>
    <n v="1"/>
    <n v="0"/>
    <n v="0"/>
    <n v="0"/>
    <n v="0"/>
    <n v="0"/>
    <d v="1899-12-30T00:00:00"/>
    <m/>
    <x v="1"/>
    <m/>
    <x v="1"/>
    <x v="1"/>
    <x v="1"/>
    <n v="0"/>
    <n v="0"/>
    <n v="0"/>
    <n v="0"/>
    <m/>
    <m/>
    <m/>
    <x v="1"/>
    <m/>
    <m/>
    <m/>
    <m/>
    <s v="L"/>
    <s v="NORMAL"/>
    <s v="OC"/>
    <n v="323867"/>
    <n v="1933924"/>
    <n v="2058577"/>
    <s v="15-0517-00-622709-0-E"/>
    <m/>
    <m/>
  </r>
  <r>
    <x v="0"/>
    <x v="106"/>
    <x v="0"/>
    <s v="COTIZACION"/>
    <s v="SEPTIEMBRE"/>
    <d v="2024-09-04T00:00:00"/>
    <s v="CO42-CRISTHIAN VILLEGAS"/>
    <x v="22"/>
    <s v="LIBROS, MANUALE Y REVISTAS"/>
    <x v="7"/>
    <x v="8"/>
    <x v="103"/>
    <d v="2024-09-04T00:00:00"/>
    <m/>
    <x v="105"/>
    <s v="BIEN"/>
    <x v="106"/>
    <n v="3600"/>
    <x v="0"/>
    <x v="1"/>
    <x v="0"/>
    <x v="1"/>
    <x v="0"/>
    <x v="8"/>
    <x v="1"/>
    <x v="58"/>
    <x v="61"/>
    <x v="1"/>
    <x v="1"/>
    <x v="14"/>
    <x v="20"/>
    <x v="16"/>
    <m/>
    <x v="7"/>
    <x v="6"/>
    <x v="7"/>
    <x v="8"/>
    <x v="7"/>
    <m/>
    <x v="8"/>
    <x v="1"/>
    <x v="7"/>
    <x v="0"/>
    <m/>
    <x v="4"/>
    <m/>
    <x v="6"/>
    <x v="1"/>
    <s v="COLQUIRI"/>
    <m/>
    <m/>
    <x v="106"/>
    <s v="LAB-097/2024"/>
    <n v="32300"/>
    <x v="0"/>
    <x v="1"/>
    <x v="1"/>
    <n v="1"/>
    <x v="7"/>
    <n v="0"/>
    <m/>
    <m/>
    <n v="1"/>
    <n v="0"/>
    <n v="0"/>
    <n v="0"/>
    <n v="0"/>
    <n v="0"/>
    <d v="1899-12-30T00:00:00"/>
    <m/>
    <x v="1"/>
    <m/>
    <x v="1"/>
    <x v="1"/>
    <x v="1"/>
    <n v="0"/>
    <n v="0"/>
    <n v="0"/>
    <n v="0"/>
    <m/>
    <m/>
    <m/>
    <x v="1"/>
    <m/>
    <m/>
    <m/>
    <m/>
    <s v="L"/>
    <s v="NORMAL"/>
    <s v="OC"/>
    <m/>
    <m/>
    <m/>
    <s v="15-0517-00--0-E"/>
    <m/>
    <m/>
  </r>
  <r>
    <x v="0"/>
    <x v="107"/>
    <x v="0"/>
    <s v="COTIZACION"/>
    <s v="SEPTIEMBRE"/>
    <d v="2024-09-09T00:00:00"/>
    <s v="CO42-CRISTHIAN VILLEGAS"/>
    <x v="23"/>
    <s v="SERVICIOS DE LABORATORIOS ESPECIALIZADOS"/>
    <x v="7"/>
    <x v="8"/>
    <x v="104"/>
    <d v="2024-09-09T00:00:00"/>
    <m/>
    <x v="106"/>
    <s v="SERVICIO"/>
    <x v="107"/>
    <n v="9214"/>
    <x v="0"/>
    <x v="1"/>
    <x v="0"/>
    <x v="4"/>
    <x v="0"/>
    <x v="8"/>
    <x v="1"/>
    <x v="58"/>
    <x v="61"/>
    <x v="1"/>
    <x v="1"/>
    <x v="14"/>
    <x v="20"/>
    <x v="16"/>
    <m/>
    <x v="7"/>
    <x v="6"/>
    <x v="7"/>
    <x v="8"/>
    <x v="7"/>
    <m/>
    <x v="8"/>
    <x v="1"/>
    <x v="7"/>
    <x v="0"/>
    <m/>
    <x v="4"/>
    <m/>
    <x v="6"/>
    <x v="1"/>
    <s v="COLQUIRI"/>
    <m/>
    <m/>
    <x v="107"/>
    <s v="LAB-102/2024"/>
    <n v="26700"/>
    <x v="0"/>
    <x v="1"/>
    <x v="5"/>
    <n v="1"/>
    <x v="7"/>
    <n v="0"/>
    <m/>
    <m/>
    <n v="1"/>
    <n v="0"/>
    <n v="0"/>
    <n v="0"/>
    <n v="0"/>
    <n v="0"/>
    <d v="1899-12-30T00:00:00"/>
    <m/>
    <x v="1"/>
    <m/>
    <x v="1"/>
    <x v="1"/>
    <x v="1"/>
    <n v="0"/>
    <n v="0"/>
    <n v="0"/>
    <n v="0"/>
    <m/>
    <m/>
    <m/>
    <x v="1"/>
    <m/>
    <m/>
    <m/>
    <m/>
    <s v="L"/>
    <s v="NORMAL"/>
    <s v="OC"/>
    <m/>
    <m/>
    <m/>
    <s v="15-0517-00--0-E"/>
    <m/>
    <m/>
  </r>
  <r>
    <x v="0"/>
    <x v="108"/>
    <x v="0"/>
    <s v="COTIZACION"/>
    <s v="SEPTIEMBRE"/>
    <d v="2024-09-19T00:00:00"/>
    <s v="CO42-CRISTHIAN VILLEGAS"/>
    <x v="14"/>
    <s v="SERVICIOS TECNICOS Y OTROS"/>
    <x v="3"/>
    <x v="3"/>
    <x v="39"/>
    <d v="2024-09-19T00:00:00"/>
    <m/>
    <x v="107"/>
    <s v="SERVICIO"/>
    <x v="108"/>
    <n v="43176.84"/>
    <x v="0"/>
    <x v="1"/>
    <x v="0"/>
    <x v="4"/>
    <x v="0"/>
    <x v="8"/>
    <x v="1"/>
    <x v="58"/>
    <x v="61"/>
    <x v="1"/>
    <x v="1"/>
    <x v="3"/>
    <x v="13"/>
    <x v="8"/>
    <m/>
    <x v="7"/>
    <x v="6"/>
    <x v="7"/>
    <x v="8"/>
    <x v="7"/>
    <m/>
    <x v="8"/>
    <x v="1"/>
    <x v="7"/>
    <x v="0"/>
    <m/>
    <x v="4"/>
    <m/>
    <x v="6"/>
    <x v="1"/>
    <s v="COLQUIRI"/>
    <m/>
    <m/>
    <x v="108"/>
    <s v="CMB/EMC/O.CIV-ADQ/024/2024"/>
    <n v="25900"/>
    <x v="0"/>
    <x v="1"/>
    <x v="5"/>
    <n v="1"/>
    <x v="7"/>
    <n v="0"/>
    <m/>
    <m/>
    <n v="1"/>
    <n v="0"/>
    <n v="0"/>
    <n v="0"/>
    <n v="0"/>
    <n v="0"/>
    <d v="1899-12-30T00:00:00"/>
    <m/>
    <x v="1"/>
    <m/>
    <x v="1"/>
    <x v="1"/>
    <x v="1"/>
    <n v="0"/>
    <n v="0"/>
    <n v="0"/>
    <n v="0"/>
    <m/>
    <m/>
    <m/>
    <x v="1"/>
    <m/>
    <m/>
    <m/>
    <m/>
    <s v="L"/>
    <s v="NORMAL"/>
    <s v="OC"/>
    <m/>
    <m/>
    <m/>
    <s v="15-0517-00--0-E"/>
    <m/>
    <m/>
  </r>
  <r>
    <x v="0"/>
    <x v="109"/>
    <x v="0"/>
    <s v="COTIZACION"/>
    <s v="SEPTIEMBRE"/>
    <d v="2024-09-20T00:00:00"/>
    <s v="CO42-CRISTHIAN VILLEGAS"/>
    <x v="15"/>
    <s v="EQUIPO DE COMUNICACIÓN"/>
    <x v="2"/>
    <x v="2"/>
    <x v="105"/>
    <d v="2024-09-20T00:00:00"/>
    <m/>
    <x v="108"/>
    <s v="BIEN"/>
    <x v="109"/>
    <n v="17826"/>
    <x v="0"/>
    <x v="1"/>
    <x v="0"/>
    <x v="17"/>
    <x v="0"/>
    <x v="5"/>
    <x v="0"/>
    <x v="58"/>
    <x v="61"/>
    <x v="1"/>
    <x v="1"/>
    <x v="2"/>
    <x v="22"/>
    <x v="19"/>
    <m/>
    <x v="7"/>
    <x v="6"/>
    <x v="7"/>
    <x v="8"/>
    <x v="7"/>
    <m/>
    <x v="8"/>
    <x v="1"/>
    <x v="7"/>
    <x v="0"/>
    <m/>
    <x v="4"/>
    <m/>
    <x v="6"/>
    <x v="1"/>
    <s v="COLQUIRI"/>
    <m/>
    <m/>
    <x v="109"/>
    <s v="ADQ. MANTTO 115/2024"/>
    <n v="43500"/>
    <x v="0"/>
    <x v="1"/>
    <x v="20"/>
    <n v="1"/>
    <x v="7"/>
    <n v="0"/>
    <m/>
    <m/>
    <n v="1"/>
    <n v="0"/>
    <n v="0"/>
    <n v="0"/>
    <n v="0"/>
    <n v="0"/>
    <d v="1899-12-30T00:00:00"/>
    <m/>
    <x v="1"/>
    <m/>
    <x v="1"/>
    <x v="1"/>
    <x v="1"/>
    <n v="0"/>
    <n v="0"/>
    <n v="0"/>
    <n v="0"/>
    <m/>
    <m/>
    <m/>
    <x v="1"/>
    <m/>
    <m/>
    <m/>
    <m/>
    <s v="L"/>
    <s v="NORMAL"/>
    <s v="OC"/>
    <m/>
    <m/>
    <m/>
    <s v="15-0517-00--0-E"/>
    <m/>
    <m/>
  </r>
  <r>
    <x v="0"/>
    <x v="110"/>
    <x v="0"/>
    <s v="COTIZACION"/>
    <s v="SEPTIEMBRE"/>
    <d v="2024-09-24T00:00:00"/>
    <s v="CO42-CRISTHIAN VILLEGAS"/>
    <x v="11"/>
    <s v="OTRAS MAQUINARIAS Y EQUIPO"/>
    <x v="3"/>
    <x v="3"/>
    <x v="106"/>
    <d v="2024-09-24T00:00:00"/>
    <m/>
    <x v="109"/>
    <s v="BIEN"/>
    <x v="110"/>
    <n v="400837"/>
    <x v="0"/>
    <x v="1"/>
    <x v="0"/>
    <x v="1"/>
    <x v="0"/>
    <x v="8"/>
    <x v="1"/>
    <x v="60"/>
    <x v="63"/>
    <x v="1"/>
    <x v="1"/>
    <x v="3"/>
    <x v="13"/>
    <x v="8"/>
    <m/>
    <x v="7"/>
    <x v="6"/>
    <x v="7"/>
    <x v="8"/>
    <x v="7"/>
    <m/>
    <x v="8"/>
    <x v="1"/>
    <x v="7"/>
    <x v="0"/>
    <m/>
    <x v="4"/>
    <m/>
    <x v="6"/>
    <x v="1"/>
    <s v="COLQUIRI"/>
    <m/>
    <m/>
    <x v="110"/>
    <s v="CMB/EMC/O.CIV-ADQ/047/2024"/>
    <n v="43700"/>
    <x v="0"/>
    <x v="1"/>
    <x v="1"/>
    <n v="1"/>
    <x v="7"/>
    <n v="0"/>
    <m/>
    <m/>
    <n v="1"/>
    <n v="0"/>
    <n v="0"/>
    <n v="0"/>
    <n v="0"/>
    <n v="0"/>
    <d v="1899-12-30T00:00:00"/>
    <m/>
    <x v="1"/>
    <m/>
    <x v="1"/>
    <x v="1"/>
    <x v="1"/>
    <n v="0"/>
    <n v="0"/>
    <n v="0"/>
    <n v="0"/>
    <m/>
    <m/>
    <m/>
    <x v="1"/>
    <m/>
    <m/>
    <m/>
    <m/>
    <s v="L"/>
    <s v="NORMAL"/>
    <s v="OC"/>
    <m/>
    <s v="15-0517-00-580539-0-E"/>
    <m/>
    <n v="1792339"/>
    <m/>
    <m/>
  </r>
  <r>
    <x v="0"/>
    <x v="111"/>
    <x v="0"/>
    <s v="COTIZACION"/>
    <s v="SEPTIEMBRE"/>
    <d v="2024-09-24T00:00:00"/>
    <s v="CO42-CRISTHIAN VILLEGAS"/>
    <x v="4"/>
    <s v="HERRAMIENTAS MENORES"/>
    <x v="3"/>
    <x v="3"/>
    <x v="107"/>
    <d v="2024-09-24T00:00:00"/>
    <m/>
    <x v="110"/>
    <s v="BIEN"/>
    <x v="111"/>
    <n v="31500"/>
    <x v="0"/>
    <x v="1"/>
    <x v="0"/>
    <x v="1"/>
    <x v="0"/>
    <x v="4"/>
    <x v="1"/>
    <x v="60"/>
    <x v="63"/>
    <x v="1"/>
    <x v="1"/>
    <x v="3"/>
    <x v="23"/>
    <x v="13"/>
    <m/>
    <x v="7"/>
    <x v="6"/>
    <x v="7"/>
    <x v="8"/>
    <x v="7"/>
    <m/>
    <x v="8"/>
    <x v="1"/>
    <x v="7"/>
    <x v="0"/>
    <m/>
    <x v="4"/>
    <m/>
    <x v="6"/>
    <x v="1"/>
    <s v="COLQUIRI"/>
    <m/>
    <m/>
    <x v="111"/>
    <s v="CMB/EMC/ING-PLA/070/2024"/>
    <n v="34800"/>
    <x v="0"/>
    <x v="1"/>
    <x v="1"/>
    <n v="1"/>
    <x v="7"/>
    <n v="0"/>
    <m/>
    <m/>
    <n v="1244"/>
    <n v="0"/>
    <n v="0"/>
    <n v="0"/>
    <n v="0"/>
    <n v="-1243"/>
    <d v="1899-12-30T00:00:00"/>
    <m/>
    <x v="1"/>
    <m/>
    <x v="1"/>
    <x v="1"/>
    <x v="1"/>
    <n v="0"/>
    <n v="0"/>
    <n v="0"/>
    <n v="0"/>
    <m/>
    <m/>
    <m/>
    <x v="1"/>
    <m/>
    <m/>
    <m/>
    <m/>
    <s v="L"/>
    <s v="NORMAL"/>
    <s v="OC"/>
    <m/>
    <s v="15-0517-00-570062-0-E"/>
    <m/>
    <n v="1753169"/>
    <m/>
    <m/>
  </r>
  <r>
    <x v="0"/>
    <x v="112"/>
    <x v="0"/>
    <s v="COTIZACION"/>
    <s v="OCTUBRE"/>
    <d v="2024-09-30T00:00:00"/>
    <s v="CO42-CRISTHIAN VILLEGAS"/>
    <x v="0"/>
    <s v="OTROS REPUESTOS Y ACCESORIOS"/>
    <x v="0"/>
    <x v="0"/>
    <x v="108"/>
    <d v="2024-09-30T00:00:00"/>
    <m/>
    <x v="111"/>
    <s v="BIEN"/>
    <x v="112"/>
    <n v="442850"/>
    <x v="0"/>
    <x v="1"/>
    <x v="0"/>
    <x v="1"/>
    <x v="0"/>
    <x v="8"/>
    <x v="0"/>
    <x v="61"/>
    <x v="64"/>
    <x v="1"/>
    <x v="1"/>
    <x v="8"/>
    <x v="12"/>
    <x v="10"/>
    <m/>
    <x v="7"/>
    <x v="6"/>
    <x v="7"/>
    <x v="8"/>
    <x v="7"/>
    <m/>
    <x v="8"/>
    <x v="1"/>
    <x v="7"/>
    <x v="0"/>
    <m/>
    <x v="4"/>
    <m/>
    <x v="6"/>
    <x v="1"/>
    <s v="COLQUIRI"/>
    <m/>
    <m/>
    <x v="112"/>
    <s v="ADQ/MINA-045/2024"/>
    <n v="39800"/>
    <x v="0"/>
    <x v="1"/>
    <x v="1"/>
    <n v="1"/>
    <x v="7"/>
    <n v="0"/>
    <m/>
    <m/>
    <n v="1299"/>
    <n v="0"/>
    <n v="0"/>
    <n v="0"/>
    <n v="0"/>
    <n v="-1298"/>
    <d v="1899-12-30T00:00:00"/>
    <m/>
    <x v="1"/>
    <m/>
    <x v="1"/>
    <x v="1"/>
    <x v="1"/>
    <n v="0"/>
    <n v="0"/>
    <n v="0"/>
    <n v="0"/>
    <m/>
    <m/>
    <m/>
    <x v="1"/>
    <m/>
    <m/>
    <m/>
    <m/>
    <s v="L"/>
    <s v="NORMAL"/>
    <s v="OC"/>
    <m/>
    <s v="15-0517-00-570062-0-E"/>
    <m/>
    <n v="1753169"/>
    <m/>
    <m/>
  </r>
  <r>
    <x v="0"/>
    <x v="113"/>
    <x v="0"/>
    <s v="COTIZACION"/>
    <s v="OCTUBRE"/>
    <d v="2024-09-30T00:00:00"/>
    <s v="CO42-CRISTHIAN VILLEGAS"/>
    <x v="12"/>
    <s v="PRODUCTOS NO METALICOS Y PLASTICOS"/>
    <x v="0"/>
    <x v="0"/>
    <x v="109"/>
    <d v="2024-09-30T00:00:00"/>
    <m/>
    <x v="112"/>
    <s v="BIEN"/>
    <x v="113"/>
    <n v="10980"/>
    <x v="0"/>
    <x v="1"/>
    <x v="0"/>
    <x v="1"/>
    <x v="0"/>
    <x v="8"/>
    <x v="0"/>
    <x v="61"/>
    <x v="64"/>
    <x v="1"/>
    <x v="1"/>
    <x v="8"/>
    <x v="12"/>
    <x v="10"/>
    <m/>
    <x v="7"/>
    <x v="6"/>
    <x v="7"/>
    <x v="8"/>
    <x v="7"/>
    <m/>
    <x v="8"/>
    <x v="1"/>
    <x v="7"/>
    <x v="0"/>
    <m/>
    <x v="4"/>
    <m/>
    <x v="6"/>
    <x v="1"/>
    <s v="COLQUIRI"/>
    <m/>
    <m/>
    <x v="113"/>
    <s v="ADQ/MINA-046/2024"/>
    <n v="34500"/>
    <x v="0"/>
    <x v="1"/>
    <x v="1"/>
    <n v="1"/>
    <x v="7"/>
    <n v="0"/>
    <m/>
    <m/>
    <n v="1250"/>
    <n v="0"/>
    <n v="0"/>
    <n v="0"/>
    <n v="0"/>
    <n v="-1249"/>
    <d v="1899-12-30T00:00:00"/>
    <m/>
    <x v="1"/>
    <m/>
    <x v="1"/>
    <x v="1"/>
    <x v="1"/>
    <n v="0"/>
    <n v="0"/>
    <n v="0"/>
    <n v="0"/>
    <m/>
    <m/>
    <m/>
    <x v="1"/>
    <m/>
    <m/>
    <m/>
    <m/>
    <s v="L"/>
    <s v="NORMAL"/>
    <s v="OC"/>
    <m/>
    <m/>
    <m/>
    <s v="15-0517-00--0-E"/>
    <m/>
    <m/>
  </r>
  <r>
    <x v="0"/>
    <x v="114"/>
    <x v="0"/>
    <s v="COTIZACION"/>
    <s v="OCTUBRE"/>
    <d v="2024-09-30T00:00:00"/>
    <s v="CO42-CRISTHIAN VILLEGAS"/>
    <x v="11"/>
    <s v="OTRAS MAQUINARIAS Y EQUIPO"/>
    <x v="0"/>
    <x v="0"/>
    <x v="110"/>
    <d v="2024-09-30T00:00:00"/>
    <m/>
    <x v="113"/>
    <s v="BIEN"/>
    <x v="114"/>
    <n v="55500"/>
    <x v="0"/>
    <x v="1"/>
    <x v="0"/>
    <x v="1"/>
    <x v="0"/>
    <x v="8"/>
    <x v="0"/>
    <x v="61"/>
    <x v="64"/>
    <x v="1"/>
    <x v="1"/>
    <x v="8"/>
    <x v="12"/>
    <x v="10"/>
    <m/>
    <x v="7"/>
    <x v="6"/>
    <x v="7"/>
    <x v="8"/>
    <x v="7"/>
    <m/>
    <x v="8"/>
    <x v="1"/>
    <x v="7"/>
    <x v="0"/>
    <m/>
    <x v="4"/>
    <m/>
    <x v="6"/>
    <x v="1"/>
    <s v="COLQUIRI"/>
    <m/>
    <m/>
    <x v="114"/>
    <s v="ADQ/MINA-047/2024"/>
    <n v="43700"/>
    <x v="0"/>
    <x v="1"/>
    <x v="1"/>
    <n v="1"/>
    <x v="7"/>
    <n v="0"/>
    <m/>
    <m/>
    <n v="4"/>
    <n v="0"/>
    <n v="0"/>
    <n v="0"/>
    <n v="0"/>
    <n v="-3"/>
    <d v="1899-12-30T00:00:00"/>
    <m/>
    <x v="1"/>
    <m/>
    <x v="1"/>
    <x v="1"/>
    <x v="1"/>
    <n v="0"/>
    <n v="0"/>
    <n v="0"/>
    <n v="0"/>
    <m/>
    <m/>
    <m/>
    <x v="1"/>
    <m/>
    <m/>
    <m/>
    <m/>
    <s v="L"/>
    <s v="NORMAL"/>
    <s v="OC"/>
    <m/>
    <m/>
    <m/>
    <s v="15-0517-00--0-E"/>
    <m/>
    <m/>
  </r>
  <r>
    <x v="0"/>
    <x v="115"/>
    <x v="0"/>
    <s v="COTIZACION"/>
    <s v="OCTUBRE"/>
    <d v="2024-09-30T00:00:00"/>
    <s v="CO42-CRISTHIAN VILLEGAS"/>
    <x v="3"/>
    <s v="PRODUCTOS AGRICOLAS, PECUARIOS Y FORESTALES"/>
    <x v="0"/>
    <x v="0"/>
    <x v="111"/>
    <d v="2024-09-30T00:00:00"/>
    <m/>
    <x v="114"/>
    <s v="BIEN"/>
    <x v="115"/>
    <n v="406700"/>
    <x v="0"/>
    <x v="1"/>
    <x v="0"/>
    <x v="1"/>
    <x v="0"/>
    <x v="8"/>
    <x v="0"/>
    <x v="61"/>
    <x v="64"/>
    <x v="1"/>
    <x v="1"/>
    <x v="8"/>
    <x v="12"/>
    <x v="10"/>
    <m/>
    <x v="7"/>
    <x v="6"/>
    <x v="7"/>
    <x v="8"/>
    <x v="7"/>
    <m/>
    <x v="8"/>
    <x v="1"/>
    <x v="7"/>
    <x v="0"/>
    <m/>
    <x v="4"/>
    <m/>
    <x v="6"/>
    <x v="1"/>
    <s v="COLQUIRI"/>
    <m/>
    <m/>
    <x v="115"/>
    <s v="ADQ/MINA-044/2024"/>
    <n v="31300"/>
    <x v="0"/>
    <x v="1"/>
    <x v="1"/>
    <n v="1"/>
    <x v="7"/>
    <n v="0"/>
    <m/>
    <m/>
    <n v="1"/>
    <n v="0"/>
    <n v="0"/>
    <n v="0"/>
    <n v="0"/>
    <n v="0"/>
    <d v="1899-12-30T00:00:00"/>
    <m/>
    <x v="1"/>
    <m/>
    <x v="1"/>
    <x v="1"/>
    <x v="1"/>
    <n v="0"/>
    <n v="0"/>
    <n v="0"/>
    <n v="0"/>
    <m/>
    <m/>
    <m/>
    <x v="1"/>
    <m/>
    <m/>
    <m/>
    <m/>
    <s v="L"/>
    <s v="NORMAL"/>
    <s v="OC"/>
    <m/>
    <m/>
    <m/>
    <s v="15-0517-00--0-E"/>
    <m/>
    <m/>
  </r>
  <r>
    <x v="0"/>
    <x v="116"/>
    <x v="0"/>
    <s v="COTIZACION"/>
    <s v="OCTUBRE"/>
    <d v="2024-09-24T00:00:00"/>
    <s v="CO42-CRISTHIAN VILLEGAS"/>
    <x v="10"/>
    <s v="PRODUCTOS METÁLICOS"/>
    <x v="3"/>
    <x v="3"/>
    <x v="112"/>
    <d v="2024-09-24T00:00:00"/>
    <m/>
    <x v="115"/>
    <s v="BIEN"/>
    <x v="116"/>
    <n v="40000"/>
    <x v="0"/>
    <x v="1"/>
    <x v="0"/>
    <x v="1"/>
    <x v="0"/>
    <x v="4"/>
    <x v="1"/>
    <x v="50"/>
    <x v="53"/>
    <x v="1"/>
    <x v="1"/>
    <x v="3"/>
    <x v="23"/>
    <x v="13"/>
    <m/>
    <x v="7"/>
    <x v="6"/>
    <x v="7"/>
    <x v="8"/>
    <x v="7"/>
    <m/>
    <x v="8"/>
    <x v="1"/>
    <x v="7"/>
    <x v="0"/>
    <m/>
    <x v="4"/>
    <m/>
    <x v="6"/>
    <x v="1"/>
    <s v="COLQUIRI"/>
    <m/>
    <m/>
    <x v="116"/>
    <s v="CMB/EMC/ING-PLA/069/2024"/>
    <n v="34600"/>
    <x v="0"/>
    <x v="1"/>
    <x v="1"/>
    <n v="2"/>
    <x v="7"/>
    <n v="0"/>
    <m/>
    <m/>
    <n v="2"/>
    <n v="0"/>
    <n v="0"/>
    <n v="0"/>
    <n v="0"/>
    <n v="0"/>
    <d v="1899-12-30T00:00:00"/>
    <m/>
    <x v="1"/>
    <m/>
    <x v="1"/>
    <x v="1"/>
    <x v="1"/>
    <n v="0"/>
    <n v="0"/>
    <n v="0"/>
    <n v="0"/>
    <m/>
    <m/>
    <m/>
    <x v="1"/>
    <m/>
    <m/>
    <m/>
    <m/>
    <s v="L"/>
    <s v="NORMAL"/>
    <s v="OC"/>
    <m/>
    <m/>
    <m/>
    <s v="15-0517-00--0-E"/>
    <m/>
    <m/>
  </r>
  <r>
    <x v="0"/>
    <x v="117"/>
    <x v="0"/>
    <s v="COTIZACION"/>
    <s v="OCTUBRE"/>
    <d v="2024-09-25T00:00:00"/>
    <s v="CO42-CRISTHIAN VILLEGAS"/>
    <x v="12"/>
    <s v="PRODUCTOS NO METALICOS Y PLASTICOS"/>
    <x v="3"/>
    <x v="3"/>
    <x v="113"/>
    <d v="2024-09-25T00:00:00"/>
    <m/>
    <x v="116"/>
    <s v="BIEN"/>
    <x v="117"/>
    <n v="58760"/>
    <x v="0"/>
    <x v="1"/>
    <x v="0"/>
    <x v="1"/>
    <x v="0"/>
    <x v="4"/>
    <x v="0"/>
    <x v="62"/>
    <x v="65"/>
    <x v="1"/>
    <x v="1"/>
    <x v="3"/>
    <x v="13"/>
    <x v="8"/>
    <m/>
    <x v="7"/>
    <x v="6"/>
    <x v="7"/>
    <x v="8"/>
    <x v="7"/>
    <m/>
    <x v="8"/>
    <x v="1"/>
    <x v="7"/>
    <x v="0"/>
    <m/>
    <x v="4"/>
    <m/>
    <x v="6"/>
    <x v="1"/>
    <s v="COLQUIRI"/>
    <m/>
    <m/>
    <x v="117"/>
    <s v="CMB/EMC/O.CIV-ADQ/050/2024"/>
    <n v="34500"/>
    <x v="0"/>
    <x v="1"/>
    <x v="1"/>
    <n v="2"/>
    <x v="7"/>
    <n v="0"/>
    <m/>
    <m/>
    <n v="2"/>
    <n v="0"/>
    <n v="0"/>
    <n v="0"/>
    <n v="0"/>
    <n v="0"/>
    <d v="1899-12-30T00:00:00"/>
    <m/>
    <x v="1"/>
    <m/>
    <x v="1"/>
    <x v="1"/>
    <x v="1"/>
    <n v="0"/>
    <n v="0"/>
    <n v="0"/>
    <n v="0"/>
    <m/>
    <m/>
    <m/>
    <x v="1"/>
    <m/>
    <m/>
    <m/>
    <m/>
    <s v="L"/>
    <s v="NORMAL"/>
    <s v="OC"/>
    <m/>
    <m/>
    <m/>
    <s v="15-0517-00--0-E"/>
    <m/>
    <m/>
  </r>
  <r>
    <x v="0"/>
    <x v="118"/>
    <x v="0"/>
    <s v="COTIZACION"/>
    <s v="OCTUBRE"/>
    <d v="2024-09-30T00:00:00"/>
    <s v="CO42-CRISTHIAN VILLEGAS"/>
    <x v="4"/>
    <s v="HERRAMIENTAS MENORES"/>
    <x v="3"/>
    <x v="3"/>
    <x v="114"/>
    <d v="2024-09-30T00:00:00"/>
    <m/>
    <x v="117"/>
    <s v="BIEN"/>
    <x v="118"/>
    <n v="184148.6"/>
    <x v="0"/>
    <x v="1"/>
    <x v="0"/>
    <x v="1"/>
    <x v="0"/>
    <x v="8"/>
    <x v="0"/>
    <x v="62"/>
    <x v="65"/>
    <x v="1"/>
    <x v="1"/>
    <x v="3"/>
    <x v="13"/>
    <x v="8"/>
    <m/>
    <x v="7"/>
    <x v="6"/>
    <x v="7"/>
    <x v="8"/>
    <x v="7"/>
    <m/>
    <x v="8"/>
    <x v="1"/>
    <x v="7"/>
    <x v="0"/>
    <m/>
    <x v="4"/>
    <m/>
    <x v="6"/>
    <x v="1"/>
    <s v="COLQUIRI"/>
    <m/>
    <m/>
    <x v="118"/>
    <s v="CMB/EMC/O.CIV-ADQ/053/2024"/>
    <n v="34800"/>
    <x v="0"/>
    <x v="1"/>
    <x v="1"/>
    <n v="2"/>
    <x v="7"/>
    <n v="0"/>
    <m/>
    <m/>
    <n v="2"/>
    <n v="0"/>
    <n v="0"/>
    <n v="0"/>
    <n v="0"/>
    <n v="0"/>
    <d v="1899-12-30T00:00:00"/>
    <m/>
    <x v="1"/>
    <m/>
    <x v="1"/>
    <x v="1"/>
    <x v="1"/>
    <n v="0"/>
    <n v="0"/>
    <n v="0"/>
    <n v="0"/>
    <m/>
    <m/>
    <m/>
    <x v="1"/>
    <m/>
    <m/>
    <m/>
    <m/>
    <s v="L"/>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n v="110"/>
    <s v="15-0517-00-570319-0-E"/>
    <m/>
    <n v="1754080"/>
    <m/>
    <n v="5008"/>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9"/>
    <n v="0"/>
    <n v="0"/>
    <n v="0"/>
    <n v="0"/>
    <n v="-29"/>
    <d v="1899-12-30T00:00:00"/>
    <m/>
    <x v="1"/>
    <m/>
    <x v="1"/>
    <x v="1"/>
    <x v="1"/>
    <n v="0"/>
    <n v="0"/>
    <n v="0"/>
    <n v="0"/>
    <m/>
    <m/>
    <m/>
    <x v="1"/>
    <m/>
    <m/>
    <m/>
    <m/>
    <s v="L"/>
    <s v="NORMAL"/>
    <s v="OC"/>
    <n v="111"/>
    <s v="15-0517-00-570319-0-E"/>
    <m/>
    <n v="1754080"/>
    <m/>
    <n v="28000.66"/>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3"/>
    <x v="7"/>
    <n v="0"/>
    <m/>
    <m/>
    <n v="3"/>
    <n v="0"/>
    <n v="0"/>
    <n v="0"/>
    <n v="0"/>
    <n v="0"/>
    <d v="1899-12-30T00:00:00"/>
    <m/>
    <x v="1"/>
    <m/>
    <x v="1"/>
    <x v="1"/>
    <x v="1"/>
    <n v="0"/>
    <n v="0"/>
    <n v="0"/>
    <n v="0"/>
    <m/>
    <m/>
    <m/>
    <x v="1"/>
    <m/>
    <m/>
    <m/>
    <m/>
    <s v="L"/>
    <s v="NORMAL"/>
    <s v="OC"/>
    <m/>
    <s v="15-0517-00-570321-0-E"/>
    <m/>
    <n v="1754084"/>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6"/>
    <n v="0"/>
    <n v="0"/>
    <n v="0"/>
    <n v="0"/>
    <n v="-16"/>
    <d v="1899-12-30T00:00:00"/>
    <m/>
    <x v="1"/>
    <m/>
    <x v="1"/>
    <x v="1"/>
    <x v="1"/>
    <n v="0"/>
    <n v="0"/>
    <n v="0"/>
    <n v="0"/>
    <m/>
    <m/>
    <m/>
    <x v="1"/>
    <m/>
    <m/>
    <m/>
    <m/>
    <s v="L"/>
    <s v="NORMAL"/>
    <s v="OC"/>
    <m/>
    <s v="15-0517-00-570321-0-E"/>
    <m/>
    <n v="1754084"/>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1"/>
    <n v="6"/>
    <x v="7"/>
    <n v="0"/>
    <m/>
    <m/>
    <n v="6"/>
    <n v="0"/>
    <n v="0"/>
    <n v="0"/>
    <n v="0"/>
    <n v="0"/>
    <d v="1899-12-30T00:00:00"/>
    <m/>
    <x v="1"/>
    <m/>
    <x v="1"/>
    <x v="1"/>
    <x v="1"/>
    <n v="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
    <n v="0"/>
    <n v="0"/>
    <n v="0"/>
    <n v="0"/>
    <n v="-2"/>
    <d v="1899-12-30T00:00:00"/>
    <m/>
    <x v="1"/>
    <m/>
    <x v="1"/>
    <x v="1"/>
    <x v="1"/>
    <n v="0"/>
    <n v="0"/>
    <n v="0"/>
    <n v="0"/>
    <m/>
    <m/>
    <m/>
    <x v="1"/>
    <m/>
    <m/>
    <m/>
    <m/>
    <s v="L"/>
    <s v="NORMAL"/>
    <s v="OC"/>
    <n v="337985"/>
    <n v="1912605"/>
    <m/>
    <s v="15-0517-00-617109-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2"/>
    <x v="7"/>
    <n v="0"/>
    <m/>
    <m/>
    <n v="2"/>
    <n v="0"/>
    <n v="0"/>
    <n v="0"/>
    <n v="0"/>
    <n v="0"/>
    <d v="1899-12-30T00:00:00"/>
    <m/>
    <x v="1"/>
    <m/>
    <x v="1"/>
    <x v="1"/>
    <x v="1"/>
    <n v="0"/>
    <n v="0"/>
    <n v="0"/>
    <n v="0"/>
    <m/>
    <m/>
    <m/>
    <x v="1"/>
    <m/>
    <m/>
    <m/>
    <m/>
    <s v="L"/>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10"/>
    <x v="7"/>
    <n v="0"/>
    <m/>
    <m/>
    <n v="10"/>
    <n v="0"/>
    <n v="0"/>
    <n v="0"/>
    <n v="0"/>
    <n v="0"/>
    <d v="1899-12-30T00:00:00"/>
    <m/>
    <x v="1"/>
    <m/>
    <x v="1"/>
    <x v="1"/>
    <x v="1"/>
    <n v="0"/>
    <n v="0"/>
    <n v="0"/>
    <n v="0"/>
    <m/>
    <m/>
    <m/>
    <x v="1"/>
    <m/>
    <m/>
    <m/>
    <m/>
    <s v="L"/>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
    <n v="0"/>
    <n v="0"/>
    <n v="0"/>
    <n v="0"/>
    <n v="-1"/>
    <d v="1899-12-30T00:00:00"/>
    <m/>
    <x v="1"/>
    <m/>
    <x v="1"/>
    <x v="1"/>
    <x v="1"/>
    <n v="0"/>
    <n v="0"/>
    <n v="0"/>
    <n v="0"/>
    <m/>
    <m/>
    <m/>
    <x v="1"/>
    <m/>
    <m/>
    <m/>
    <m/>
    <s v="L"/>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10"/>
    <x v="7"/>
    <n v="0"/>
    <m/>
    <m/>
    <n v="10"/>
    <n v="0"/>
    <n v="0"/>
    <n v="0"/>
    <n v="0"/>
    <n v="0"/>
    <d v="1899-12-30T00:00:00"/>
    <m/>
    <x v="1"/>
    <m/>
    <x v="1"/>
    <x v="1"/>
    <x v="1"/>
    <n v="0"/>
    <n v="0"/>
    <n v="0"/>
    <n v="0"/>
    <m/>
    <m/>
    <m/>
    <x v="1"/>
    <m/>
    <m/>
    <m/>
    <m/>
    <s v="L"/>
    <s v="NORMAL"/>
    <s v="OC"/>
    <m/>
    <s v="15-0517-00-570146-0-E"/>
    <m/>
    <n v="1772176"/>
    <m/>
    <n v="0"/>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70146-0-E"/>
    <m/>
    <n v="1772176"/>
    <m/>
    <n v="0"/>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2"/>
    <x v="7"/>
    <n v="0"/>
    <m/>
    <m/>
    <n v="2"/>
    <n v="0"/>
    <n v="0"/>
    <n v="0"/>
    <n v="0"/>
    <n v="0"/>
    <d v="1899-12-30T00:00:00"/>
    <m/>
    <x v="1"/>
    <m/>
    <x v="1"/>
    <x v="1"/>
    <x v="1"/>
    <n v="0"/>
    <n v="0"/>
    <n v="0"/>
    <n v="0"/>
    <m/>
    <m/>
    <m/>
    <x v="1"/>
    <m/>
    <m/>
    <m/>
    <m/>
    <s v="L"/>
    <s v="NORMAL"/>
    <s v="OC"/>
    <m/>
    <s v="15-0517-00-570326-0-E"/>
    <m/>
    <n v="1754091"/>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
    <n v="0"/>
    <n v="0"/>
    <n v="0"/>
    <n v="0"/>
    <n v="-1"/>
    <d v="1899-12-30T00:00:00"/>
    <m/>
    <x v="1"/>
    <m/>
    <x v="1"/>
    <x v="1"/>
    <x v="1"/>
    <n v="0"/>
    <n v="0"/>
    <n v="0"/>
    <n v="0"/>
    <m/>
    <m/>
    <m/>
    <x v="1"/>
    <m/>
    <m/>
    <m/>
    <m/>
    <s v="L"/>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12"/>
    <x v="7"/>
    <n v="0"/>
    <m/>
    <m/>
    <n v="12"/>
    <n v="0"/>
    <n v="0"/>
    <n v="0"/>
    <n v="0"/>
    <n v="0"/>
    <d v="1899-12-30T00:00:00"/>
    <m/>
    <x v="1"/>
    <m/>
    <x v="1"/>
    <x v="1"/>
    <x v="1"/>
    <n v="0"/>
    <n v="0"/>
    <n v="0"/>
    <n v="0"/>
    <m/>
    <m/>
    <m/>
    <x v="1"/>
    <m/>
    <m/>
    <m/>
    <m/>
    <s v="L"/>
    <s v="NORMAL"/>
    <s v="OC"/>
    <m/>
    <s v="15-0517-00-570833-0-E"/>
    <m/>
    <n v="1765704"/>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m/>
    <x v="1"/>
    <x v="1"/>
    <x v="21"/>
    <n v="0"/>
    <x v="7"/>
    <n v="0"/>
    <m/>
    <m/>
    <n v="0"/>
    <n v="0"/>
    <n v="0"/>
    <n v="0"/>
    <n v="0"/>
    <n v="0"/>
    <d v="1899-12-30T00:00:00"/>
    <m/>
    <x v="1"/>
    <m/>
    <x v="1"/>
    <x v="1"/>
    <x v="1"/>
    <n v="0"/>
    <n v="0"/>
    <n v="0"/>
    <n v="0"/>
    <m/>
    <m/>
    <m/>
    <x v="1"/>
    <m/>
    <m/>
    <m/>
    <m/>
    <s v="L"/>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2"/>
    <x v="7"/>
    <n v="0"/>
    <m/>
    <m/>
    <n v="2"/>
    <n v="0"/>
    <n v="0"/>
    <n v="0"/>
    <n v="0"/>
    <n v="0"/>
    <d v="1899-12-30T00:00:00"/>
    <m/>
    <x v="1"/>
    <m/>
    <x v="1"/>
    <x v="1"/>
    <x v="1"/>
    <n v="0"/>
    <n v="0"/>
    <n v="0"/>
    <n v="0"/>
    <m/>
    <m/>
    <m/>
    <x v="1"/>
    <m/>
    <m/>
    <m/>
    <m/>
    <s v="I"/>
    <s v="NORMAL"/>
    <s v="OC"/>
    <n v="351772"/>
    <n v="1916248"/>
    <n v="2058599"/>
    <s v="15-0517-00-618236-0-E"/>
    <m/>
    <s v="BOLETA DE ANTICIPO"/>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5"/>
    <x v="7"/>
    <n v="0"/>
    <m/>
    <m/>
    <n v="5"/>
    <n v="0"/>
    <n v="0"/>
    <n v="0"/>
    <n v="0"/>
    <n v="0"/>
    <d v="1899-12-30T00:00:00"/>
    <m/>
    <x v="1"/>
    <m/>
    <x v="1"/>
    <x v="1"/>
    <x v="1"/>
    <n v="0"/>
    <n v="0"/>
    <n v="0"/>
    <n v="0"/>
    <m/>
    <m/>
    <m/>
    <x v="1"/>
    <m/>
    <m/>
    <m/>
    <m/>
    <s v="I"/>
    <s v="NORMAL"/>
    <s v="OC"/>
    <n v="351772"/>
    <n v="1916248"/>
    <n v="2058599"/>
    <s v="15-0517-00-618236-0-E"/>
    <m/>
    <s v="DESCUENTO ANTICIPO"/>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3"/>
    <n v="0"/>
    <n v="0"/>
    <n v="0"/>
    <n v="0"/>
    <n v="-3"/>
    <d v="1899-12-30T00:00:00"/>
    <m/>
    <x v="1"/>
    <m/>
    <x v="1"/>
    <x v="1"/>
    <x v="1"/>
    <n v="0"/>
    <n v="0"/>
    <n v="0"/>
    <n v="0"/>
    <m/>
    <m/>
    <m/>
    <x v="1"/>
    <m/>
    <m/>
    <m/>
    <m/>
    <s v="I"/>
    <s v="NORMAL"/>
    <s v="OC"/>
    <m/>
    <m/>
    <m/>
    <s v="15-0517-00--0-E"/>
    <m/>
    <s v="CARTA DE CREDITO"/>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60"/>
    <x v="7"/>
    <n v="0"/>
    <m/>
    <m/>
    <n v="60"/>
    <n v="0"/>
    <n v="0"/>
    <n v="0"/>
    <n v="0"/>
    <n v="0"/>
    <d v="1899-12-30T00:00:00"/>
    <m/>
    <x v="1"/>
    <m/>
    <x v="1"/>
    <x v="1"/>
    <x v="1"/>
    <n v="0"/>
    <n v="0"/>
    <n v="0"/>
    <n v="0"/>
    <m/>
    <m/>
    <m/>
    <x v="1"/>
    <m/>
    <m/>
    <m/>
    <m/>
    <s v="I"/>
    <s v="NORMAL"/>
    <s v="OC"/>
    <m/>
    <m/>
    <m/>
    <s v="15-0517-00--0-E"/>
    <m/>
    <s v="VENTA DE DIVISAS"/>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I"/>
    <s v="NORMAL"/>
    <s v="OC"/>
    <m/>
    <m/>
    <m/>
    <s v="15-0517-00--0-E"/>
    <m/>
    <s v="COMISIONES BCB"/>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165"/>
    <x v="7"/>
    <n v="0"/>
    <m/>
    <m/>
    <n v="165"/>
    <n v="0"/>
    <n v="0"/>
    <n v="0"/>
    <n v="0"/>
    <n v="0"/>
    <d v="1899-12-30T00:00:00"/>
    <m/>
    <x v="1"/>
    <m/>
    <x v="1"/>
    <x v="1"/>
    <x v="1"/>
    <n v="0"/>
    <n v="0"/>
    <n v="0"/>
    <n v="0"/>
    <m/>
    <m/>
    <m/>
    <x v="1"/>
    <m/>
    <m/>
    <m/>
    <m/>
    <s v="I"/>
    <s v="NORMAL"/>
    <s v="OC"/>
    <m/>
    <m/>
    <m/>
    <s v="15-0517-00--0-E"/>
    <m/>
    <s v="ENVIO DOCUMENTACION Y GIROS"/>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I"/>
    <s v="NORMAL"/>
    <s v="OC"/>
    <m/>
    <m/>
    <m/>
    <s v="15-0517-00--0-E"/>
    <m/>
    <s v="LIQUIDACION ADUANA"/>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I"/>
    <s v="NORMAL"/>
    <s v="OC"/>
    <m/>
    <m/>
    <m/>
    <s v="15-0517-00--0-E"/>
    <m/>
    <s v="ALMACENAMIENTO ADUANAS"/>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
    <n v="0"/>
    <n v="0"/>
    <n v="0"/>
    <n v="321620.06034482759"/>
    <n v="-1"/>
    <d v="1899-12-30T00:00:00"/>
    <m/>
    <x v="1"/>
    <m/>
    <x v="1"/>
    <x v="1"/>
    <x v="1"/>
    <n v="0"/>
    <n v="0"/>
    <n v="0"/>
    <n v="0"/>
    <m/>
    <m/>
    <m/>
    <x v="1"/>
    <m/>
    <m/>
    <m/>
    <m/>
    <s v="I"/>
    <s v="NORMAL"/>
    <s v="OC"/>
    <m/>
    <m/>
    <m/>
    <s v="15-0517-00--0-E"/>
    <m/>
    <s v="INGRESO ALMACEN"/>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80"/>
    <n v="0"/>
    <n v="0"/>
    <n v="0"/>
    <n v="0"/>
    <n v="-80"/>
    <d v="1899-12-30T00:00:00"/>
    <m/>
    <x v="1"/>
    <m/>
    <x v="1"/>
    <x v="1"/>
    <x v="1"/>
    <n v="0"/>
    <n v="0"/>
    <n v="0"/>
    <n v="0"/>
    <m/>
    <m/>
    <m/>
    <x v="1"/>
    <m/>
    <m/>
    <m/>
    <m/>
    <s v="I"/>
    <s v="NORMAL"/>
    <s v="OC"/>
    <m/>
    <m/>
    <m/>
    <s v="15-0517-00--0-E"/>
    <m/>
    <s v="TRANSPORTE A COLQUIRI"/>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2"/>
    <n v="0"/>
    <n v="0"/>
    <n v="0"/>
    <n v="0"/>
    <n v="-12"/>
    <d v="1899-12-30T00:00:00"/>
    <m/>
    <x v="1"/>
    <m/>
    <x v="1"/>
    <x v="1"/>
    <x v="1"/>
    <n v="0"/>
    <n v="0"/>
    <n v="0"/>
    <n v="0"/>
    <m/>
    <m/>
    <m/>
    <x v="1"/>
    <m/>
    <m/>
    <m/>
    <m/>
    <s v="I"/>
    <s v="NORMAL"/>
    <s v="OC"/>
    <m/>
    <m/>
    <m/>
    <s v="15-0517-00--0-E"/>
    <m/>
    <s v="COMISIONES BCB"/>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60"/>
    <n v="0"/>
    <n v="0"/>
    <n v="0"/>
    <n v="0"/>
    <n v="-60"/>
    <d v="1899-12-30T00:00:00"/>
    <m/>
    <x v="1"/>
    <m/>
    <x v="1"/>
    <x v="1"/>
    <x v="1"/>
    <n v="0"/>
    <n v="0"/>
    <n v="0"/>
    <n v="0"/>
    <m/>
    <m/>
    <m/>
    <x v="1"/>
    <m/>
    <m/>
    <m/>
    <m/>
    <s v="I"/>
    <s v="NORMAL"/>
    <s v="OC"/>
    <m/>
    <m/>
    <m/>
    <s v="15-0517-00--0-E"/>
    <m/>
    <s v="LIQUIDACION ADUANA"/>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00"/>
    <n v="0"/>
    <n v="0"/>
    <n v="0"/>
    <n v="0"/>
    <n v="-100"/>
    <d v="1899-12-30T00:00:00"/>
    <m/>
    <x v="1"/>
    <m/>
    <x v="1"/>
    <x v="1"/>
    <x v="1"/>
    <n v="0"/>
    <n v="0"/>
    <n v="0"/>
    <n v="0"/>
    <m/>
    <m/>
    <m/>
    <x v="1"/>
    <m/>
    <m/>
    <m/>
    <m/>
    <s v="I"/>
    <s v="NORMAL"/>
    <s v="OC"/>
    <m/>
    <m/>
    <m/>
    <s v="15-0517-00--0-E"/>
    <m/>
    <s v="DESADUANIZACION MOTOR"/>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40"/>
    <n v="0"/>
    <n v="0"/>
    <n v="0"/>
    <n v="0"/>
    <n v="-40"/>
    <d v="1899-12-30T00:00:00"/>
    <m/>
    <x v="1"/>
    <m/>
    <x v="1"/>
    <x v="1"/>
    <x v="1"/>
    <n v="0"/>
    <n v="0"/>
    <n v="0"/>
    <n v="0"/>
    <m/>
    <m/>
    <m/>
    <x v="1"/>
    <m/>
    <m/>
    <m/>
    <m/>
    <s v="I"/>
    <s v="NORMAL"/>
    <s v="OC"/>
    <m/>
    <m/>
    <m/>
    <s v="15-0517-00--0-E"/>
    <m/>
    <s v="ALMACENAMIENTO ADUANAS"/>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
    <n v="0"/>
    <n v="0"/>
    <n v="0"/>
    <n v="0"/>
    <n v="-2"/>
    <d v="1899-12-30T00:00:00"/>
    <m/>
    <x v="1"/>
    <m/>
    <x v="1"/>
    <x v="1"/>
    <x v="1"/>
    <n v="0"/>
    <n v="0"/>
    <n v="0"/>
    <n v="0"/>
    <m/>
    <m/>
    <m/>
    <x v="1"/>
    <m/>
    <m/>
    <m/>
    <m/>
    <s v="I"/>
    <s v="NORMAL"/>
    <s v="OC"/>
    <m/>
    <m/>
    <m/>
    <s v="15-0517-00--0-E"/>
    <m/>
    <s v="OTROS GASTOS"/>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
    <n v="0"/>
    <n v="0"/>
    <n v="0"/>
    <n v="0"/>
    <n v="-2"/>
    <d v="1899-12-30T00:00:00"/>
    <m/>
    <x v="1"/>
    <m/>
    <x v="1"/>
    <x v="1"/>
    <x v="1"/>
    <n v="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00"/>
    <n v="0"/>
    <n v="0"/>
    <n v="0"/>
    <n v="0"/>
    <n v="-100"/>
    <d v="1899-12-30T00:00:00"/>
    <m/>
    <x v="1"/>
    <m/>
    <x v="1"/>
    <x v="1"/>
    <x v="1"/>
    <n v="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
    <n v="0"/>
    <n v="0"/>
    <n v="0"/>
    <n v="0"/>
    <n v="-2"/>
    <d v="1899-12-30T00:00:00"/>
    <m/>
    <x v="1"/>
    <m/>
    <x v="1"/>
    <x v="1"/>
    <x v="1"/>
    <n v="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4"/>
    <n v="0"/>
    <n v="0"/>
    <n v="0"/>
    <n v="0"/>
    <n v="-4"/>
    <d v="1899-12-30T00:00:00"/>
    <m/>
    <x v="1"/>
    <m/>
    <x v="1"/>
    <x v="1"/>
    <x v="1"/>
    <n v="0"/>
    <n v="0"/>
    <n v="0"/>
    <n v="0"/>
    <m/>
    <m/>
    <m/>
    <x v="1"/>
    <m/>
    <m/>
    <m/>
    <m/>
    <s v="I"/>
    <s v="NORMAL"/>
    <s v="OC"/>
    <m/>
    <m/>
    <m/>
    <s v="15-0517-00--0-E"/>
    <m/>
    <s v="PAGO CARTA DE CREDITO"/>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14"/>
    <n v="0"/>
    <n v="0"/>
    <n v="0"/>
    <n v="0"/>
    <n v="-14"/>
    <d v="1899-12-30T00:00:00"/>
    <m/>
    <x v="1"/>
    <m/>
    <x v="1"/>
    <x v="1"/>
    <x v="1"/>
    <n v="0"/>
    <n v="0"/>
    <n v="0"/>
    <n v="0"/>
    <m/>
    <m/>
    <m/>
    <x v="1"/>
    <m/>
    <m/>
    <m/>
    <m/>
    <s v="I"/>
    <s v="NORMAL"/>
    <s v="OC"/>
    <m/>
    <m/>
    <m/>
    <s v="15-0517-00--0-E"/>
    <m/>
    <s v="COMISION EMISION CARTA DE CREDITO BCB"/>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14"/>
    <n v="0"/>
    <n v="0"/>
    <n v="0"/>
    <n v="0"/>
    <n v="-14"/>
    <d v="2016-05-20T00:00:00"/>
    <m/>
    <x v="1"/>
    <m/>
    <x v="1"/>
    <x v="1"/>
    <x v="1"/>
    <n v="-42510"/>
    <n v="0"/>
    <n v="0"/>
    <n v="0"/>
    <m/>
    <m/>
    <m/>
    <x v="1"/>
    <m/>
    <m/>
    <m/>
    <m/>
    <s v="I"/>
    <s v="NORMAL"/>
    <s v="OC"/>
    <m/>
    <m/>
    <m/>
    <s v="15-0517-00--0-E"/>
    <m/>
    <s v="AMPLIACION GG111/2015 28/12/2015"/>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30"/>
    <n v="0"/>
    <n v="0"/>
    <n v="0"/>
    <n v="0"/>
    <n v="-30"/>
    <d v="2016-05-20T00:00:00"/>
    <m/>
    <x v="1"/>
    <m/>
    <x v="1"/>
    <x v="1"/>
    <x v="1"/>
    <n v="-4251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20"/>
    <n v="0"/>
    <n v="0"/>
    <n v="0"/>
    <n v="0"/>
    <n v="-20"/>
    <d v="2016-05-20T00:00:00"/>
    <m/>
    <x v="1"/>
    <m/>
    <x v="1"/>
    <x v="1"/>
    <x v="1"/>
    <n v="-4251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30"/>
    <n v="0"/>
    <n v="0"/>
    <n v="0"/>
    <n v="0"/>
    <n v="-30"/>
    <d v="1899-12-30T00:00:00"/>
    <m/>
    <x v="1"/>
    <m/>
    <x v="1"/>
    <x v="1"/>
    <x v="1"/>
    <n v="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4"/>
    <n v="0"/>
    <n v="0"/>
    <n v="0"/>
    <n v="0"/>
    <n v="-4"/>
    <d v="1899-12-30T00:00:00"/>
    <m/>
    <x v="1"/>
    <m/>
    <x v="1"/>
    <x v="1"/>
    <x v="1"/>
    <n v="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5"/>
    <n v="0"/>
    <n v="0"/>
    <n v="0"/>
    <n v="0"/>
    <n v="-5"/>
    <d v="1899-12-30T00:00:00"/>
    <m/>
    <x v="1"/>
    <m/>
    <x v="1"/>
    <x v="1"/>
    <x v="1"/>
    <n v="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2"/>
    <n v="0"/>
    <n v="0"/>
    <n v="0"/>
    <n v="0"/>
    <n v="-2"/>
    <d v="1899-12-30T00:00:00"/>
    <m/>
    <x v="1"/>
    <m/>
    <x v="1"/>
    <x v="1"/>
    <x v="1"/>
    <n v="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m/>
    <n v="0"/>
    <x v="1"/>
    <x v="1"/>
    <x v="3"/>
    <n v="0"/>
    <x v="7"/>
    <n v="0"/>
    <m/>
    <m/>
    <n v="250"/>
    <n v="0"/>
    <n v="0"/>
    <n v="0"/>
    <n v="0"/>
    <n v="-250"/>
    <d v="1899-12-30T00:00:00"/>
    <m/>
    <x v="1"/>
    <m/>
    <x v="1"/>
    <x v="1"/>
    <x v="1"/>
    <n v="0"/>
    <n v="0"/>
    <n v="0"/>
    <n v="0"/>
    <m/>
    <m/>
    <m/>
    <x v="1"/>
    <m/>
    <m/>
    <m/>
    <m/>
    <s v="I"/>
    <s v="NORMAL"/>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16"/>
    <n v="0"/>
    <n v="0"/>
    <n v="0"/>
    <n v="0"/>
    <n v="-216"/>
    <d v="1899-12-30T00:00:00"/>
    <m/>
    <x v="1"/>
    <m/>
    <x v="1"/>
    <x v="1"/>
    <x v="1"/>
    <n v="0"/>
    <n v="0"/>
    <n v="0"/>
    <n v="0"/>
    <m/>
    <m/>
    <m/>
    <x v="1"/>
    <m/>
    <m/>
    <m/>
    <m/>
    <s v="L"/>
    <m/>
    <s v="OC"/>
    <m/>
    <s v="15-0517-00-570122-0-E"/>
    <m/>
    <n v="1753345"/>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
    <n v="0"/>
    <n v="0"/>
    <n v="0"/>
    <n v="0"/>
    <n v="-1"/>
    <d v="1899-12-30T00:00:00"/>
    <m/>
    <x v="1"/>
    <m/>
    <x v="1"/>
    <x v="1"/>
    <x v="1"/>
    <n v="0"/>
    <n v="0"/>
    <n v="0"/>
    <n v="0"/>
    <m/>
    <m/>
    <m/>
    <x v="1"/>
    <m/>
    <m/>
    <m/>
    <m/>
    <s v="L"/>
    <m/>
    <s v="OC"/>
    <m/>
    <s v="15-0517-00-570122-0-E"/>
    <m/>
    <n v="1753345"/>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
    <n v="0"/>
    <n v="0"/>
    <n v="0"/>
    <n v="0"/>
    <n v="-2"/>
    <d v="1899-12-30T00:00:00"/>
    <m/>
    <x v="1"/>
    <m/>
    <x v="1"/>
    <x v="1"/>
    <x v="1"/>
    <n v="0"/>
    <n v="0"/>
    <n v="0"/>
    <n v="0"/>
    <m/>
    <m/>
    <m/>
    <x v="1"/>
    <m/>
    <m/>
    <m/>
    <m/>
    <s v="L"/>
    <m/>
    <s v="OC"/>
    <m/>
    <s v="15-0517-00-570122-0-E"/>
    <m/>
    <n v="1753345"/>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
    <n v="0"/>
    <n v="0"/>
    <n v="0"/>
    <n v="0"/>
    <n v="-2"/>
    <d v="1899-12-30T00:00:00"/>
    <m/>
    <x v="1"/>
    <m/>
    <x v="1"/>
    <x v="1"/>
    <x v="1"/>
    <n v="0"/>
    <n v="0"/>
    <n v="0"/>
    <n v="0"/>
    <m/>
    <m/>
    <m/>
    <x v="1"/>
    <m/>
    <m/>
    <m/>
    <m/>
    <s v="L"/>
    <m/>
    <s v="OC"/>
    <m/>
    <s v="15-0517-00-570122-0-E"/>
    <m/>
    <n v="1753345"/>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
    <n v="0"/>
    <n v="0"/>
    <n v="0"/>
    <n v="0"/>
    <n v="-2"/>
    <d v="1899-12-30T00:00:00"/>
    <m/>
    <x v="1"/>
    <m/>
    <x v="1"/>
    <x v="1"/>
    <x v="1"/>
    <n v="0"/>
    <n v="0"/>
    <n v="0"/>
    <n v="0"/>
    <m/>
    <m/>
    <m/>
    <x v="1"/>
    <m/>
    <m/>
    <m/>
    <m/>
    <s v="L"/>
    <m/>
    <s v="OC"/>
    <m/>
    <s v="15-0517-00-570122-0-E"/>
    <m/>
    <n v="1753345"/>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0"/>
    <n v="0"/>
    <n v="0"/>
    <n v="0"/>
    <n v="0"/>
    <n v="-10"/>
    <d v="1899-12-30T00:00:00"/>
    <m/>
    <x v="1"/>
    <m/>
    <x v="1"/>
    <x v="1"/>
    <x v="1"/>
    <n v="0"/>
    <n v="0"/>
    <n v="0"/>
    <n v="0"/>
    <m/>
    <m/>
    <m/>
    <x v="1"/>
    <m/>
    <m/>
    <m/>
    <m/>
    <s v="L"/>
    <m/>
    <s v="OC"/>
    <m/>
    <s v="15-0517-00-570122-0-E"/>
    <m/>
    <n v="1753345"/>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30"/>
    <n v="0"/>
    <n v="0"/>
    <n v="0"/>
    <n v="0"/>
    <n v="-30"/>
    <d v="2015-12-31T00:00:00"/>
    <m/>
    <x v="1"/>
    <m/>
    <x v="1"/>
    <x v="1"/>
    <x v="1"/>
    <n v="-42369"/>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32"/>
    <n v="0"/>
    <n v="0"/>
    <n v="0"/>
    <n v="0"/>
    <n v="-32"/>
    <d v="2015-12-31T00:00:00"/>
    <m/>
    <x v="1"/>
    <m/>
    <x v="1"/>
    <x v="1"/>
    <x v="1"/>
    <n v="-42369"/>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16"/>
    <n v="0"/>
    <n v="0"/>
    <n v="0"/>
    <n v="0"/>
    <n v="-16"/>
    <d v="2015-12-31T00:00:00"/>
    <m/>
    <x v="1"/>
    <m/>
    <x v="1"/>
    <x v="1"/>
    <x v="1"/>
    <n v="-42369"/>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16"/>
    <n v="0"/>
    <n v="0"/>
    <n v="0"/>
    <n v="0"/>
    <n v="-16"/>
    <d v="2015-12-31T00:00:00"/>
    <m/>
    <x v="1"/>
    <m/>
    <x v="1"/>
    <x v="1"/>
    <x v="1"/>
    <n v="-42369"/>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3"/>
    <n v="0"/>
    <n v="0"/>
    <n v="0"/>
    <n v="0"/>
    <n v="-3"/>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0"/>
    <n v="0"/>
    <n v="0"/>
    <n v="0"/>
    <n v="0"/>
    <n v="0"/>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6"/>
    <n v="0"/>
    <n v="0"/>
    <n v="0"/>
    <n v="0"/>
    <n v="-6"/>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2"/>
    <n v="0"/>
    <n v="0"/>
    <n v="0"/>
    <n v="0"/>
    <n v="-2"/>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6"/>
    <n v="0"/>
    <n v="0"/>
    <n v="0"/>
    <n v="0"/>
    <n v="-6"/>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8"/>
    <n v="0"/>
    <n v="0"/>
    <n v="0"/>
    <n v="0"/>
    <n v="-8"/>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4"/>
    <x v="7"/>
    <n v="0"/>
    <m/>
    <m/>
    <n v="4"/>
    <n v="0"/>
    <n v="0"/>
    <n v="0"/>
    <n v="0"/>
    <n v="0"/>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0"/>
    <n v="0"/>
    <n v="0"/>
    <n v="0"/>
    <n v="0"/>
    <n v="0"/>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5"/>
    <n v="0"/>
    <n v="0"/>
    <n v="0"/>
    <n v="0"/>
    <n v="-5"/>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5"/>
    <n v="0"/>
    <n v="0"/>
    <n v="0"/>
    <n v="0"/>
    <n v="-5"/>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5"/>
    <n v="0"/>
    <n v="0"/>
    <n v="0"/>
    <n v="0"/>
    <n v="-5"/>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4"/>
    <n v="0"/>
    <n v="0"/>
    <n v="0"/>
    <n v="0"/>
    <n v="-4"/>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6"/>
    <n v="0"/>
    <n v="0"/>
    <n v="0"/>
    <n v="0"/>
    <n v="-6"/>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22"/>
    <n v="0"/>
    <x v="7"/>
    <n v="0"/>
    <m/>
    <m/>
    <n v="0"/>
    <n v="0"/>
    <n v="0"/>
    <n v="0"/>
    <n v="0"/>
    <n v="0"/>
    <d v="1899-12-30T00:00:00"/>
    <m/>
    <x v="1"/>
    <m/>
    <x v="1"/>
    <x v="1"/>
    <x v="1"/>
    <n v="0"/>
    <n v="0"/>
    <n v="0"/>
    <n v="0"/>
    <m/>
    <m/>
    <m/>
    <x v="1"/>
    <m/>
    <m/>
    <m/>
    <m/>
    <s v="L"/>
    <s v="NORMAL"/>
    <s v="OC"/>
    <n v="314988"/>
    <n v="1772184"/>
    <m/>
    <s v="15-0517-00-571237-0-E "/>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80540-0-E"/>
    <m/>
    <n v="1792340"/>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4"/>
    <n v="0"/>
    <n v="0"/>
    <n v="0"/>
    <n v="0"/>
    <n v="-4"/>
    <d v="1899-12-30T00:00:00"/>
    <m/>
    <x v="1"/>
    <m/>
    <x v="1"/>
    <x v="1"/>
    <x v="1"/>
    <n v="0"/>
    <n v="0"/>
    <n v="0"/>
    <n v="0"/>
    <m/>
    <m/>
    <m/>
    <x v="1"/>
    <m/>
    <m/>
    <m/>
    <m/>
    <s v="L"/>
    <s v="NORMAL"/>
    <s v="OC"/>
    <m/>
    <s v="15-0517-00-580540-0-E"/>
    <m/>
    <n v="1792340"/>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4"/>
    <n v="0"/>
    <n v="0"/>
    <n v="0"/>
    <n v="0"/>
    <n v="-4"/>
    <d v="1899-12-30T00:00:00"/>
    <m/>
    <x v="1"/>
    <m/>
    <x v="1"/>
    <x v="1"/>
    <x v="1"/>
    <n v="0"/>
    <n v="0"/>
    <n v="0"/>
    <n v="0"/>
    <m/>
    <m/>
    <m/>
    <x v="1"/>
    <m/>
    <m/>
    <m/>
    <m/>
    <s v="L"/>
    <m/>
    <s v="OC"/>
    <n v="79"/>
    <s v="15-0517-00-570302-0-E"/>
    <m/>
    <n v="175404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68958-0-E"/>
    <m/>
    <n v="176577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2"/>
    <n v="0"/>
    <n v="0"/>
    <n v="0"/>
    <n v="0"/>
    <n v="-12"/>
    <d v="1899-12-30T00:00:00"/>
    <m/>
    <x v="1"/>
    <m/>
    <x v="1"/>
    <x v="1"/>
    <x v="1"/>
    <n v="0"/>
    <n v="0"/>
    <n v="0"/>
    <n v="0"/>
    <m/>
    <m/>
    <m/>
    <x v="1"/>
    <m/>
    <m/>
    <m/>
    <m/>
    <s v="L"/>
    <s v="NORMAL"/>
    <s v="OC"/>
    <m/>
    <s v="15-0517-00-568958-0-E"/>
    <m/>
    <n v="176577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4"/>
    <n v="0"/>
    <n v="0"/>
    <n v="0"/>
    <n v="0"/>
    <n v="-4"/>
    <d v="1899-12-30T00:00:00"/>
    <m/>
    <x v="1"/>
    <m/>
    <x v="1"/>
    <x v="1"/>
    <x v="1"/>
    <n v="0"/>
    <n v="0"/>
    <n v="0"/>
    <n v="0"/>
    <m/>
    <m/>
    <m/>
    <x v="1"/>
    <m/>
    <m/>
    <m/>
    <m/>
    <s v="L"/>
    <s v="NORMAL"/>
    <s v="OC"/>
    <m/>
    <s v="15-0517-00-568958-0-E"/>
    <m/>
    <n v="176577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68958-0-E"/>
    <m/>
    <n v="176577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68958-0-E"/>
    <m/>
    <n v="176577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50"/>
    <n v="0"/>
    <n v="0"/>
    <n v="0"/>
    <n v="0"/>
    <n v="-50"/>
    <d v="1899-12-30T00:00:00"/>
    <m/>
    <x v="1"/>
    <m/>
    <x v="1"/>
    <x v="1"/>
    <x v="1"/>
    <n v="0"/>
    <n v="0"/>
    <n v="0"/>
    <n v="0"/>
    <m/>
    <m/>
    <m/>
    <x v="1"/>
    <m/>
    <m/>
    <m/>
    <m/>
    <s v="L"/>
    <s v="NORMAL"/>
    <s v="OC"/>
    <m/>
    <s v="15-0517-00-568958-0-E"/>
    <m/>
    <n v="176577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11"/>
    <n v="0"/>
    <n v="0"/>
    <n v="0"/>
    <n v="0"/>
    <n v="-11"/>
    <d v="1899-12-30T00:00:00"/>
    <m/>
    <x v="1"/>
    <m/>
    <x v="1"/>
    <x v="1"/>
    <x v="1"/>
    <n v="0"/>
    <n v="0"/>
    <n v="0"/>
    <n v="0"/>
    <m/>
    <m/>
    <m/>
    <x v="1"/>
    <m/>
    <m/>
    <m/>
    <m/>
    <s v="L"/>
    <s v="NORMAL"/>
    <s v="OC"/>
    <m/>
    <s v="15-0517-00-568958-0-E"/>
    <m/>
    <n v="176577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68958-0-E"/>
    <m/>
    <n v="176577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68958-0-E"/>
    <m/>
    <n v="1765777"/>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m/>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8"/>
    <n v="0"/>
    <n v="0"/>
    <n v="0"/>
    <n v="0"/>
    <n v="-8"/>
    <d v="1899-12-30T00:00:00"/>
    <m/>
    <x v="1"/>
    <m/>
    <x v="1"/>
    <x v="1"/>
    <x v="1"/>
    <n v="0"/>
    <n v="0"/>
    <n v="0"/>
    <n v="0"/>
    <m/>
    <m/>
    <m/>
    <x v="1"/>
    <m/>
    <m/>
    <m/>
    <m/>
    <s v="L"/>
    <m/>
    <s v="OC"/>
    <m/>
    <m/>
    <m/>
    <s v="15-0517-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
    <n v="0"/>
    <n v="0"/>
    <n v="0"/>
    <n v="0"/>
    <n v="-2"/>
    <d v="1899-12-30T00:00:00"/>
    <m/>
    <x v="1"/>
    <m/>
    <x v="1"/>
    <x v="1"/>
    <x v="1"/>
    <n v="0"/>
    <n v="0"/>
    <n v="0"/>
    <n v="0"/>
    <m/>
    <m/>
    <m/>
    <x v="1"/>
    <m/>
    <m/>
    <m/>
    <m/>
    <s v="L"/>
    <m/>
    <s v="OC"/>
    <m/>
    <n v="1751220"/>
    <n v="1751224"/>
    <s v="15-0517-00-569500-0-E"/>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69496-0-E"/>
    <m/>
    <n v="1776218"/>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69496-0-E"/>
    <m/>
    <n v="1776218"/>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0"/>
    <n v="0"/>
    <n v="0"/>
    <n v="0"/>
    <n v="0"/>
    <n v="0"/>
    <d v="1899-12-30T00:00:00"/>
    <m/>
    <x v="1"/>
    <m/>
    <x v="1"/>
    <x v="1"/>
    <x v="1"/>
    <n v="0"/>
    <n v="0"/>
    <n v="0"/>
    <n v="0"/>
    <m/>
    <m/>
    <m/>
    <x v="1"/>
    <m/>
    <m/>
    <m/>
    <m/>
    <s v="L"/>
    <s v="NORMAL"/>
    <s v="OC"/>
    <m/>
    <s v="15-0517-00-569496-0-E"/>
    <m/>
    <n v="1776218"/>
    <m/>
    <m/>
  </r>
  <r>
    <x v="0"/>
    <x v="119"/>
    <x v="0"/>
    <s v="COTIZACION"/>
    <m/>
    <m/>
    <s v="CO42-CRISTHIAN VILLEGAS"/>
    <x v="24"/>
    <e v="#N/A"/>
    <x v="5"/>
    <x v="11"/>
    <x v="115"/>
    <m/>
    <m/>
    <x v="118"/>
    <m/>
    <x v="119"/>
    <m/>
    <x v="1"/>
    <x v="1"/>
    <x v="11"/>
    <x v="2"/>
    <x v="0"/>
    <x v="11"/>
    <x v="4"/>
    <x v="32"/>
    <x v="34"/>
    <x v="1"/>
    <x v="1"/>
    <x v="17"/>
    <x v="16"/>
    <x v="13"/>
    <m/>
    <x v="7"/>
    <x v="6"/>
    <x v="7"/>
    <x v="8"/>
    <x v="7"/>
    <m/>
    <x v="8"/>
    <x v="1"/>
    <x v="7"/>
    <x v="0"/>
    <m/>
    <x v="4"/>
    <m/>
    <x v="6"/>
    <x v="1"/>
    <s v="COLQUIRI"/>
    <m/>
    <m/>
    <x v="119"/>
    <n v="0"/>
    <n v="0"/>
    <x v="1"/>
    <x v="1"/>
    <x v="3"/>
    <n v="0"/>
    <x v="7"/>
    <n v="0"/>
    <m/>
    <m/>
    <n v="2"/>
    <n v="0"/>
    <n v="0"/>
    <n v="0"/>
    <n v="0"/>
    <n v="-2"/>
    <d v="1899-12-30T00:00:00"/>
    <m/>
    <x v="1"/>
    <m/>
    <x v="1"/>
    <x v="1"/>
    <x v="1"/>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8A8BE74-A8C0-467F-8D2D-F2953BC9D824}" name="TablaDinámica2" cacheId="131"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6">
        <item h="1" m="1" x="1"/>
        <item h="1" m="1" x="3"/>
        <item h="1" m="1" x="5"/>
        <item h="1" m="1" x="4"/>
        <item m="1" x="2"/>
        <item x="0"/>
      </items>
    </pivotField>
    <pivotField axis="axisPage" compact="0" outline="0" showAll="0">
      <items count="1016">
        <item m="1" x="120"/>
        <item m="1" x="867"/>
        <item m="1" x="685"/>
        <item m="1" x="657"/>
        <item m="1" x="577"/>
        <item m="1" x="563"/>
        <item m="1" x="550"/>
        <item m="1" x="985"/>
        <item m="1" x="504"/>
        <item m="1" x="720"/>
        <item m="1" x="970"/>
        <item m="1" x="644"/>
        <item m="1" x="884"/>
        <item m="1" x="395"/>
        <item m="1" x="630"/>
        <item m="1" x="712"/>
        <item m="1" x="837"/>
        <item m="1" x="244"/>
        <item m="1" x="481"/>
        <item m="1" x="695"/>
        <item m="1" x="819"/>
        <item m="1" x="950"/>
        <item m="1" x="149"/>
        <item m="1" x="231"/>
        <item m="1" x="463"/>
        <item m="1" x="802"/>
        <item m="1" x="931"/>
        <item m="1" x="138"/>
        <item m="1" x="315"/>
        <item m="1" x="444"/>
        <item m="1" x="564"/>
        <item m="1" x="665"/>
        <item m="1" x="783"/>
        <item m="1" x="912"/>
        <item m="1" x="127"/>
        <item m="1" x="551"/>
        <item m="1" x="651"/>
        <item m="1" x="767"/>
        <item m="1" x="895"/>
        <item m="1" x="1010"/>
        <item m="1" x="198"/>
        <item m="1" x="287"/>
        <item m="1" x="405"/>
        <item m="1" x="536"/>
        <item m="1" x="637"/>
        <item m="1" x="749"/>
        <item m="1" x="875"/>
        <item m="1" x="998"/>
        <item m="1" x="186"/>
        <item m="1" x="386"/>
        <item m="1" x="611"/>
        <item m="1" x="163"/>
        <item m="1" x="250"/>
        <item m="1" x="350"/>
        <item m="1" x="418"/>
        <item m="1" x="598"/>
        <item m="1" x="704"/>
        <item m="1" x="761"/>
        <item m="1" x="826"/>
        <item m="1" x="888"/>
        <item m="1" x="399"/>
        <item m="1" x="471"/>
        <item m="1" x="531"/>
        <item m="1" x="584"/>
        <item m="1" x="634"/>
        <item m="1" x="688"/>
        <item m="1" x="746"/>
        <item m="1" x="809"/>
        <item m="1" x="870"/>
        <item m="1" x="939"/>
        <item m="1" x="141"/>
        <item m="1" x="182"/>
        <item m="1" x="224"/>
        <item m="1" x="271"/>
        <item m="1" x="320"/>
        <item m="1" x="380"/>
        <item m="1" x="452"/>
        <item m="1" x="516"/>
        <item m="1" x="570"/>
        <item m="1" x="620"/>
        <item m="1" x="674"/>
        <item m="1" x="731"/>
        <item m="1" x="791"/>
        <item m="1" x="855"/>
        <item m="1" x="920"/>
        <item m="1" x="981"/>
        <item m="1" x="131"/>
        <item m="1" x="171"/>
        <item m="1" x="213"/>
        <item m="1" x="259"/>
        <item m="1" x="306"/>
        <item m="1" x="363"/>
        <item m="1" x="434"/>
        <item m="1" x="501"/>
        <item m="1" x="557"/>
        <item m="1" x="608"/>
        <item m="1" x="659"/>
        <item m="1" x="716"/>
        <item m="1" x="775"/>
        <item m="1" x="840"/>
        <item m="1" x="903"/>
        <item m="1" x="967"/>
        <item m="1" x="1014"/>
        <item m="1" x="160"/>
        <item m="1" x="203"/>
        <item m="1" x="246"/>
        <item m="1" x="294"/>
        <item m="1" x="347"/>
        <item m="1" x="415"/>
        <item m="1" x="485"/>
        <item m="1" x="543"/>
        <item m="1" x="595"/>
        <item m="1" x="646"/>
        <item m="1" x="699"/>
        <item m="1" x="758"/>
        <item m="1" x="823"/>
        <item m="1" x="885"/>
        <item m="1" x="953"/>
        <item m="1" x="1003"/>
        <item m="1" x="151"/>
        <item m="1" x="193"/>
        <item m="1" x="234"/>
        <item m="1" x="282"/>
        <item m="1" x="333"/>
        <item m="1" x="396"/>
        <item m="1" x="467"/>
        <item m="1" x="528"/>
        <item m="1" x="581"/>
        <item m="1" x="631"/>
        <item m="1" x="683"/>
        <item m="1" x="743"/>
        <item m="1" x="806"/>
        <item m="1" x="868"/>
        <item m="1" x="935"/>
        <item m="1" x="991"/>
        <item m="1" x="140"/>
        <item m="1" x="181"/>
        <item m="1" x="222"/>
        <item m="1" x="270"/>
        <item m="1" x="319"/>
        <item m="1" x="379"/>
        <item m="1" x="449"/>
        <item m="1" x="514"/>
        <item m="1" x="568"/>
        <item m="1" x="619"/>
        <item m="1" x="669"/>
        <item m="1" x="729"/>
        <item m="1" x="789"/>
        <item m="1" x="854"/>
        <item m="1" x="918"/>
        <item m="1" x="980"/>
        <item m="1" x="130"/>
        <item m="1" x="170"/>
        <item m="1" x="211"/>
        <item m="1" x="258"/>
        <item m="1" x="305"/>
        <item m="1" x="362"/>
        <item m="1" x="431"/>
        <item m="1" x="500"/>
        <item m="1" x="555"/>
        <item m="1" x="606"/>
        <item m="1" x="655"/>
        <item m="1" x="714"/>
        <item m="1" x="773"/>
        <item m="1" x="839"/>
        <item m="1" x="901"/>
        <item m="1" x="966"/>
        <item m="1" x="1013"/>
        <item m="1" x="159"/>
        <item m="1" x="179"/>
        <item m="1" x="201"/>
        <item m="1" x="221"/>
        <item m="1" x="245"/>
        <item m="1" x="269"/>
        <item m="1" x="667"/>
        <item m="1" x="727"/>
        <item m="1" x="756"/>
        <item x="119"/>
        <item m="1" x="367"/>
        <item m="1" x="643"/>
        <item m="1" x="148"/>
        <item m="1" x="137"/>
        <item m="1" x="997"/>
        <item m="1" x="629"/>
        <item m="1" x="671"/>
        <item m="1" x="469"/>
        <item m="1" x="169"/>
        <item m="1" x="764"/>
        <item m="1" x="836"/>
        <item m="1" x="425"/>
        <item m="1" x="955"/>
        <item m="1" x="293"/>
        <item m="1" x="318"/>
        <item m="1" x="345"/>
        <item m="1" x="376"/>
        <item m="1" x="411"/>
        <item m="1" x="447"/>
        <item m="1" x="482"/>
        <item m="1" x="511"/>
        <item m="1" x="540"/>
        <item m="1" x="566"/>
        <item m="1" x="592"/>
        <item m="1" x="616"/>
        <item m="1" x="641"/>
        <item m="1" x="696"/>
        <item m="1" x="787"/>
        <item m="1" x="820"/>
        <item m="1" x="852"/>
        <item m="1" x="882"/>
        <item m="1" x="916"/>
        <item m="1" x="951"/>
        <item m="1" x="978"/>
        <item m="1" x="1002"/>
        <item m="1" x="129"/>
        <item m="1" x="150"/>
        <item m="1" x="168"/>
        <item m="1" x="190"/>
        <item m="1" x="210"/>
        <item m="1" x="233"/>
        <item m="1" x="257"/>
        <item m="1" x="281"/>
        <item m="1" x="304"/>
        <item m="1" x="332"/>
        <item m="1" x="359"/>
        <item m="1" x="393"/>
        <item m="1" x="429"/>
        <item m="1" x="465"/>
        <item m="1" x="496"/>
        <item m="1" x="330"/>
        <item m="1" x="525"/>
        <item m="1" x="553"/>
        <item m="1" x="579"/>
        <item m="1" x="603"/>
        <item m="1" x="627"/>
        <item m="1" x="653"/>
        <item m="1" x="681"/>
        <item m="1" x="710"/>
        <item m="1" x="740"/>
        <item m="1" x="770"/>
        <item m="1" x="803"/>
        <item m="1" x="834"/>
        <item m="1" x="578"/>
        <item m="1" x="361"/>
        <item m="1" x="865"/>
        <item m="1" x="898"/>
        <item m="1" x="932"/>
        <item m="1" x="963"/>
        <item m="1" x="990"/>
        <item m="1" x="1012"/>
        <item m="1" x="139"/>
        <item m="1" x="157"/>
        <item m="1" x="178"/>
        <item m="1" x="200"/>
        <item m="1" x="219"/>
        <item m="1" x="242"/>
        <item m="1" x="267"/>
        <item m="1" x="291"/>
        <item m="1" x="316"/>
        <item m="1" x="343"/>
        <item m="1" x="374"/>
        <item m="1" x="409"/>
        <item m="1" x="445"/>
        <item m="1" x="479"/>
        <item m="1" x="510"/>
        <item m="1" x="539"/>
        <item m="1" x="565"/>
        <item m="1" x="589"/>
        <item m="1" x="615"/>
        <item m="1" x="640"/>
        <item m="1" x="666"/>
        <item m="1" x="693"/>
        <item m="1" x="725"/>
        <item m="1" x="754"/>
        <item m="1" x="785"/>
        <item m="1" x="817"/>
        <item m="1" x="850"/>
        <item m="1" x="880"/>
        <item m="1" x="914"/>
        <item m="1" x="948"/>
        <item m="1" x="977"/>
        <item m="1" x="1001"/>
        <item m="1" x="128"/>
        <item m="1" x="147"/>
        <item m="1" x="191"/>
        <item m="1" x="202"/>
        <item m="1" x="498"/>
        <item m="1" x="167"/>
        <item m="1" x="189"/>
        <item m="1" x="209"/>
        <item m="1" x="230"/>
        <item m="1" x="254"/>
        <item m="1" x="278"/>
        <item m="1" x="301"/>
        <item m="1" x="328"/>
        <item m="1" x="356"/>
        <item m="1" x="390"/>
        <item m="1" x="426"/>
        <item m="1" x="461"/>
        <item m="1" x="494"/>
        <item m="1" x="524"/>
        <item m="1" x="552"/>
        <item m="1" x="576"/>
        <item m="1" x="602"/>
        <item m="1" x="626"/>
        <item m="1" x="652"/>
        <item m="1" x="680"/>
        <item m="1" x="708"/>
        <item m="1" x="738"/>
        <item m="1" x="768"/>
        <item m="1" x="799"/>
        <item m="1" x="833"/>
        <item m="1" x="863"/>
        <item m="1" x="896"/>
        <item m="1" x="929"/>
        <item m="1" x="961"/>
        <item m="1" x="989"/>
        <item m="1" x="1011"/>
        <item m="1" x="136"/>
        <item m="1" x="156"/>
        <item m="1" x="177"/>
        <item m="1" x="199"/>
        <item m="1" x="218"/>
        <item m="1" x="241"/>
        <item m="1" x="265"/>
        <item m="1" x="289"/>
        <item m="1" x="313"/>
        <item m="1" x="341"/>
        <item m="1" x="372"/>
        <item m="1" x="407"/>
        <item m="1" x="442"/>
        <item m="1" x="477"/>
        <item m="1" x="509"/>
        <item m="1" x="538"/>
        <item m="1" x="562"/>
        <item m="1" x="588"/>
        <item m="1" x="614"/>
        <item m="1" x="639"/>
        <item m="1" x="664"/>
        <item m="1" x="692"/>
        <item m="1" x="723"/>
        <item m="1" x="751"/>
        <item m="1" x="781"/>
        <item m="1" x="814"/>
        <item m="1" x="847"/>
        <item m="1" x="877"/>
        <item m="1" x="910"/>
        <item m="1" x="945"/>
        <item m="1" x="975"/>
        <item m="1" x="999"/>
        <item m="1" x="124"/>
        <item m="1" x="145"/>
        <item m="1" x="165"/>
        <item m="1" x="187"/>
        <item m="1" x="207"/>
        <item m="1" x="262"/>
        <item m="1" x="228"/>
        <item m="1" x="252"/>
        <item m="1" x="275"/>
        <item m="1" x="298"/>
        <item m="1" x="325"/>
        <item m="1" x="354"/>
        <item m="1" x="387"/>
        <item m="1" x="422"/>
        <item m="1" x="458"/>
        <item m="1" x="491"/>
        <item m="1" x="522"/>
        <item m="1" x="548"/>
        <item m="1" x="574"/>
        <item m="1" x="600"/>
        <item m="1" x="624"/>
        <item m="1" x="650"/>
        <item m="1" x="678"/>
        <item m="1" x="706"/>
        <item m="1" x="736"/>
        <item m="1" x="763"/>
        <item m="1" x="796"/>
        <item m="1" x="830"/>
        <item m="1" x="860"/>
        <item m="1" x="892"/>
        <item m="1" x="926"/>
        <item m="1" x="959"/>
        <item m="1" x="987"/>
        <item m="1" x="1007"/>
        <item m="1" x="134"/>
        <item m="1" x="154"/>
        <item m="1" x="175"/>
        <item m="1" x="196"/>
        <item m="1" x="216"/>
        <item m="1" x="239"/>
        <item m="1" x="263"/>
        <item m="1" x="285"/>
        <item m="1" x="309"/>
        <item m="1" x="337"/>
        <item m="1" x="368"/>
        <item m="1" x="402"/>
        <item m="1" x="438"/>
        <item m="1" x="473"/>
        <item m="1" x="505"/>
        <item m="1" x="533"/>
        <item m="1" x="560"/>
        <item m="1" x="586"/>
        <item m="1" x="612"/>
        <item m="1" x="636"/>
        <item m="1" x="662"/>
        <item m="1" x="690"/>
        <item m="1" x="721"/>
        <item m="1" x="748"/>
        <item m="1" x="778"/>
        <item m="1" x="811"/>
        <item m="1" x="844"/>
        <item m="1" x="873"/>
        <item m="1" x="907"/>
        <item m="1" x="942"/>
        <item m="1" x="972"/>
        <item m="1" x="995"/>
        <item m="1" x="123"/>
        <item m="1" x="144"/>
        <item m="1" x="164"/>
        <item m="1" x="185"/>
        <item m="1" x="206"/>
        <item m="1" x="227"/>
        <item m="1" x="251"/>
        <item m="1" x="274"/>
        <item m="1" x="297"/>
        <item m="1" x="323"/>
        <item m="1" x="352"/>
        <item m="1" x="384"/>
        <item m="1" x="420"/>
        <item m="1" x="456"/>
        <item m="1" x="489"/>
        <item m="1" x="519"/>
        <item m="1" x="546"/>
        <item m="1" x="573"/>
        <item m="1" x="599"/>
        <item m="1" x="623"/>
        <item m="1" x="649"/>
        <item m="1" x="677"/>
        <item m="1" x="705"/>
        <item m="1" x="734"/>
        <item m="1" x="762"/>
        <item m="1" x="794"/>
        <item m="1" x="827"/>
        <item m="1" x="858"/>
        <item m="1" x="889"/>
        <item m="1" x="923"/>
        <item m="1" x="957"/>
        <item m="1" x="971"/>
        <item m="1" x="984"/>
        <item m="1" x="993"/>
        <item m="1" x="1005"/>
        <item m="1" x="122"/>
        <item m="1" x="133"/>
        <item m="1" x="143"/>
        <item m="1" x="153"/>
        <item m="1" x="162"/>
        <item m="1" x="618"/>
        <item m="1" x="173"/>
        <item m="1" x="184"/>
        <item m="1" x="195"/>
        <item m="1" x="205"/>
        <item m="1" x="215"/>
        <item m="1" x="226"/>
        <item m="1" x="238"/>
        <item m="1" x="249"/>
        <item m="1" x="261"/>
        <item m="1" x="273"/>
        <item m="1" x="284"/>
        <item m="1" x="296"/>
        <item m="1" x="308"/>
        <item m="1" x="322"/>
        <item m="1" x="335"/>
        <item m="1" x="349"/>
        <item m="1" x="365"/>
        <item m="1" x="382"/>
        <item m="1" x="400"/>
        <item m="1" x="417"/>
        <item m="1" x="436"/>
        <item m="1" x="454"/>
        <item m="1" x="472"/>
        <item m="1" x="488"/>
        <item m="1" x="503"/>
        <item m="1" x="518"/>
        <item m="1" x="532"/>
        <item m="1" x="545"/>
        <item m="1" x="559"/>
        <item m="1" x="572"/>
        <item m="1" x="585"/>
        <item m="1" x="597"/>
        <item m="1" x="610"/>
        <item m="1" x="622"/>
        <item m="1" x="635"/>
        <item m="1" x="648"/>
        <item m="1" x="661"/>
        <item m="1" x="676"/>
        <item m="1" x="689"/>
        <item m="1" x="703"/>
        <item m="1" x="718"/>
        <item m="1" x="733"/>
        <item m="1" x="747"/>
        <item m="1" x="760"/>
        <item m="1" x="777"/>
        <item m="1" x="793"/>
        <item m="1" x="810"/>
        <item m="1" x="825"/>
        <item m="1" x="842"/>
        <item m="1" x="857"/>
        <item m="1" x="871"/>
        <item m="1" x="887"/>
        <item m="1" x="702"/>
        <item m="1" x="591"/>
        <item m="1" x="941"/>
        <item m="1" x="905"/>
        <item m="1" x="922"/>
        <item m="1" x="940"/>
        <item m="1" x="956"/>
        <item m="1" x="969"/>
        <item m="1" x="983"/>
        <item m="1" x="992"/>
        <item m="1" x="1004"/>
        <item m="1" x="121"/>
        <item m="1" x="132"/>
        <item m="1" x="142"/>
        <item m="1" x="152"/>
        <item m="1" x="161"/>
        <item m="1" x="172"/>
        <item m="1" x="183"/>
        <item m="1" x="194"/>
        <item m="1" x="204"/>
        <item m="1" x="214"/>
        <item m="1" x="800"/>
        <item m="1" x="719"/>
        <item m="1" x="237"/>
        <item m="1" x="225"/>
        <item m="1" x="236"/>
        <item m="1" x="247"/>
        <item m="1" x="260"/>
        <item m="1" x="272"/>
        <item m="1" x="283"/>
        <item m="1" x="295"/>
        <item m="1" x="307"/>
        <item m="1" x="321"/>
        <item m="1" x="334"/>
        <item m="1" x="348"/>
        <item m="1" x="364"/>
        <item m="1" x="381"/>
        <item m="1" x="398"/>
        <item m="1" x="416"/>
        <item m="1" x="435"/>
        <item m="1" x="453"/>
        <item m="1" x="470"/>
        <item m="1" x="486"/>
        <item m="1" x="502"/>
        <item m="1" x="517"/>
        <item m="1" x="530"/>
        <item m="1" x="544"/>
        <item m="1" x="558"/>
        <item m="1" x="571"/>
        <item m="1" x="583"/>
        <item m="1" x="596"/>
        <item m="1" x="609"/>
        <item m="1" x="621"/>
        <item m="1" x="633"/>
        <item m="1" x="647"/>
        <item m="1" x="660"/>
        <item m="1" x="675"/>
        <item m="1" x="687"/>
        <item m="1" x="180"/>
        <item m="1" x="487"/>
        <item m="1" x="700"/>
        <item m="1" x="717"/>
        <item m="1" x="732"/>
        <item m="1" x="745"/>
        <item m="1" x="759"/>
        <item m="1" x="776"/>
        <item m="1" x="792"/>
        <item m="1" x="808"/>
        <item m="1" x="824"/>
        <item m="1" x="841"/>
        <item m="1" x="856"/>
        <item m="1" x="869"/>
        <item m="1" x="174"/>
        <item m="1" x="937"/>
        <item m="1" x="1008"/>
        <item m="1" x="919"/>
        <item m="1" x="192"/>
        <item m="1" x="535"/>
        <item m="1" x="936"/>
        <item m="1" x="701"/>
        <item m="1" x="604"/>
        <item m="1" x="235"/>
        <item m="1" x="902"/>
        <item m="1" x="994"/>
        <item m="1" x="735"/>
        <item m="1" x="248"/>
        <item m="1" x="451"/>
        <item m="1" x="433"/>
        <item m="1" x="126"/>
        <item m="1" x="590"/>
        <item m="1" x="378"/>
        <item m="1" x="982"/>
        <item m="1" x="886"/>
        <item m="1" x="904"/>
        <item m="1" x="938"/>
        <item m="1" x="954"/>
        <item m="1" x="968"/>
        <item m="1" x="397"/>
        <item m="1" x="414"/>
        <item m="1" x="432"/>
        <item m="1" x="468"/>
        <item m="1" x="484"/>
        <item m="1" x="921"/>
        <item m="1" x="542"/>
        <item m="1" x="556"/>
        <item m="1" x="569"/>
        <item m="1" x="582"/>
        <item m="1" x="594"/>
        <item m="1" x="632"/>
        <item m="1" x="645"/>
        <item m="1" x="672"/>
        <item m="1" x="413"/>
        <item m="1" x="515"/>
        <item m="1" x="529"/>
        <item m="1" x="607"/>
        <item m="1" x="715"/>
        <item m="1" x="656"/>
        <item m="1" x="670"/>
        <item m="1" x="684"/>
        <item m="1" x="698"/>
        <item m="1" x="730"/>
        <item m="1" x="744"/>
        <item m="1" x="757"/>
        <item m="1" x="580"/>
        <item m="1" x="673"/>
        <item m="1" x="483"/>
        <item m="1" x="790"/>
        <item m="1" x="774"/>
        <item m="1" x="513"/>
        <item m="1" x="527"/>
        <item m="1" x="554"/>
        <item m="1" x="567"/>
        <item m="1" x="541"/>
        <item m="1" x="605"/>
        <item m="1" x="628"/>
        <item m="1" x="642"/>
        <item m="1" x="654"/>
        <item m="1" x="658"/>
        <item m="1" x="499"/>
        <item m="1" x="697"/>
        <item m="1" x="822"/>
        <item m="1" x="788"/>
        <item m="1" x="668"/>
        <item m="1" x="682"/>
        <item m="1" x="807"/>
        <item m="1" x="223"/>
        <item m="1" x="617"/>
        <item m="1" x="713"/>
        <item m="1" x="728"/>
        <item m="1" x="742"/>
        <item m="1" x="346"/>
        <item m="1" x="838"/>
        <item m="1" x="360"/>
        <item m="1" x="853"/>
        <item m="1" x="686"/>
        <item m="1" x="883"/>
        <item m="1" x="412"/>
        <item m="1" x="900"/>
        <item m="1" x="934"/>
        <item m="1" x="466"/>
        <item m="1" x="394"/>
        <item m="1" x="448"/>
        <item m="1" x="212"/>
        <item m="1" x="377"/>
        <item m="1" x="450"/>
        <item m="1" x="772"/>
        <item m="1" x="805"/>
        <item m="1" x="821"/>
        <item m="1" x="866"/>
        <item m="1" x="430"/>
        <item m="1" x="593"/>
        <item m="1" x="952"/>
        <item m="1" x="520"/>
        <item m="1" x="917"/>
        <item m="1" x="979"/>
        <item m="1" x="512"/>
        <item m="1" x="526"/>
        <item m="1" x="220"/>
        <item m="1" x="497"/>
        <item m="1" x="243"/>
        <item m="1" x="711"/>
        <item m="1" x="256"/>
        <item m="1" x="726"/>
        <item m="1" x="268"/>
        <item m="1" x="741"/>
        <item m="1" x="280"/>
        <item m="1" x="303"/>
        <item m="1" x="786"/>
        <item m="1" x="232"/>
        <item m="1" x="755"/>
        <item m="1" x="694"/>
        <item m="1" x="292"/>
        <item m="1" x="771"/>
        <item m="1" x="317"/>
        <item m="1" x="804"/>
        <item m="1" x="331"/>
        <item m="1" x="818"/>
        <item m="1" x="851"/>
        <item m="1" x="375"/>
        <item m="1" x="881"/>
        <item m="1" x="964"/>
        <item m="1" x="495"/>
        <item m="1" x="899"/>
        <item m="1" x="428"/>
        <item m="1" x="915"/>
        <item m="1" x="446"/>
        <item m="1" x="933"/>
        <item m="1" x="835"/>
        <item m="1" x="410"/>
        <item m="1" x="464"/>
        <item m="1" x="949"/>
        <item m="1" x="480"/>
        <item m="1" x="266"/>
        <item m="1" x="724"/>
        <item m="1" x="392"/>
        <item m="1" x="255"/>
        <item m="1" x="279"/>
        <item m="1" x="753"/>
        <item m="1" x="739"/>
        <item m="1" x="358"/>
        <item m="1" x="290"/>
        <item m="1" x="344"/>
        <item m="1" x="314"/>
        <item m="1" x="801"/>
        <item m="1" x="373"/>
        <item m="1" x="864"/>
        <item m="1" x="391"/>
        <item m="1" x="769"/>
        <item m="1" x="302"/>
        <item m="1" x="784"/>
        <item m="1" x="709"/>
        <item m="1" x="408"/>
        <item m="1" x="897"/>
        <item m="1" x="427"/>
        <item m="1" x="913"/>
        <item m="1" x="443"/>
        <item m="1" x="462"/>
        <item m="1" x="478"/>
        <item m="1" x="329"/>
        <item m="1" x="816"/>
        <item m="1" x="342"/>
        <item m="1" x="357"/>
        <item m="1" x="849"/>
        <item m="1" x="962"/>
        <item m="1" x="879"/>
        <item m="1" x="930"/>
        <item m="1" x="947"/>
        <item m="1" x="277"/>
        <item m="1" x="288"/>
        <item m="1" x="300"/>
        <item m="1" x="782"/>
        <item m="1" x="312"/>
        <item m="1" x="355"/>
        <item m="1" x="406"/>
        <item m="1" x="832"/>
        <item m="1" x="848"/>
        <item m="1" x="371"/>
        <item m="1" x="752"/>
        <item m="1" x="798"/>
        <item m="1" x="476"/>
        <item m="1" x="766"/>
        <item m="1" x="327"/>
        <item m="1" x="862"/>
        <item m="1" x="878"/>
        <item m="1" x="894"/>
        <item m="1" x="424"/>
        <item m="1" x="911"/>
        <item m="1" x="460"/>
        <item m="1" x="508"/>
        <item m="1" x="523"/>
        <item m="1" x="815"/>
        <item m="1" x="389"/>
        <item m="1" x="441"/>
        <item m="1" x="928"/>
        <item m="1" x="946"/>
        <item m="1" x="493"/>
        <item m="1" x="988"/>
        <item m="1" x="1000"/>
        <item m="1" x="537"/>
        <item m="1" x="1009"/>
        <item m="1" x="549"/>
        <item m="1" x="125"/>
        <item m="1" x="561"/>
        <item m="1" x="135"/>
        <item m="1" x="575"/>
        <item m="1" x="146"/>
        <item m="1" x="155"/>
        <item m="1" x="613"/>
        <item m="1" x="176"/>
        <item m="1" x="625"/>
        <item m="1" x="188"/>
        <item m="1" x="638"/>
        <item m="1" x="976"/>
        <item m="1" x="587"/>
        <item m="1" x="208"/>
        <item m="1" x="217"/>
        <item m="1" x="679"/>
        <item m="1" x="229"/>
        <item m="1" x="691"/>
        <item m="1" x="240"/>
        <item m="1" x="707"/>
        <item m="1" x="253"/>
        <item m="1" x="722"/>
        <item m="1" x="264"/>
        <item m="1" x="737"/>
        <item m="1" x="276"/>
        <item m="1" x="750"/>
        <item m="1" x="286"/>
        <item m="1" x="765"/>
        <item m="1" x="663"/>
        <item m="1" x="965"/>
        <item m="1" x="166"/>
        <item m="1" x="780"/>
        <item m="1" x="311"/>
        <item m="1" x="797"/>
        <item m="1" x="326"/>
        <item m="1" x="813"/>
        <item m="1" x="339"/>
        <item m="1" x="831"/>
        <item m="1" x="846"/>
        <item m="1" x="370"/>
        <item m="1" x="388"/>
        <item m="1" x="876"/>
        <item m="1" x="404"/>
        <item m="1" x="927"/>
        <item m="1" x="944"/>
        <item m="1" x="475"/>
        <item m="1" x="960"/>
        <item m="1" x="492"/>
        <item m="1" x="310"/>
        <item m="1" x="795"/>
        <item m="1" x="812"/>
        <item m="1" x="829"/>
        <item m="1" x="353"/>
        <item m="1" x="845"/>
        <item m="1" x="369"/>
        <item m="1" x="340"/>
        <item m="1" x="299"/>
        <item m="1" x="861"/>
        <item m="1" x="893"/>
        <item m="1" x="423"/>
        <item m="1" x="909"/>
        <item m="1" x="440"/>
        <item m="1" x="459"/>
        <item m="1" x="974"/>
        <item m="1" x="779"/>
        <item m="1" x="324"/>
        <item m="1" x="338"/>
        <item m="1" x="403"/>
        <item m="1" x="601"/>
        <item m="1" x="197"/>
        <item m="1" x="385"/>
        <item m="1" x="421"/>
        <item m="1" x="908"/>
        <item m="1" x="439"/>
        <item m="1" x="457"/>
        <item m="1" x="891"/>
        <item m="1" x="925"/>
        <item m="1" x="943"/>
        <item m="1" x="474"/>
        <item m="1" x="958"/>
        <item m="1" x="490"/>
        <item m="1" x="973"/>
        <item m="1" x="506"/>
        <item m="1" x="986"/>
        <item m="1" x="521"/>
        <item m="1" x="996"/>
        <item m="1" x="534"/>
        <item m="1" x="1006"/>
        <item m="1" x="547"/>
        <item m="1" x="336"/>
        <item m="1" x="828"/>
        <item m="1" x="351"/>
        <item m="1" x="843"/>
        <item m="1" x="366"/>
        <item m="1" x="874"/>
        <item m="1" x="872"/>
        <item m="1" x="890"/>
        <item m="1" x="401"/>
        <item m="1" x="383"/>
        <item m="1" x="906"/>
        <item m="1" x="419"/>
        <item m="1" x="437"/>
        <item m="1" x="455"/>
        <item m="1" x="924"/>
        <item m="1" x="507"/>
        <item m="1" x="859"/>
        <item m="1" x="158"/>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01">
        <item m="1" x="1525"/>
        <item m="1" x="1530"/>
        <item m="1" x="1675"/>
        <item m="1" x="180"/>
        <item m="1" x="1328"/>
        <item m="1" x="1734"/>
        <item m="1" x="292"/>
        <item m="1" x="1350"/>
        <item m="1" x="1798"/>
        <item m="1" x="585"/>
        <item m="1" x="1270"/>
        <item m="1" x="1552"/>
        <item m="1" x="863"/>
        <item m="1" x="432"/>
        <item m="1" x="530"/>
        <item m="1" x="351"/>
        <item m="1" x="1068"/>
        <item m="1" x="1163"/>
        <item m="1" x="1132"/>
        <item m="1" x="1558"/>
        <item m="1" x="275"/>
        <item m="1" x="1548"/>
        <item m="1" x="964"/>
        <item m="1" x="1322"/>
        <item m="1" x="1303"/>
        <item m="1" x="1414"/>
        <item m="1" x="197"/>
        <item m="1" x="1736"/>
        <item m="1" x="1391"/>
        <item m="1" x="949"/>
        <item m="1" x="1373"/>
        <item m="1" x="139"/>
        <item m="1" x="1574"/>
        <item m="1" x="131"/>
        <item m="1" x="132"/>
        <item m="1" x="133"/>
        <item m="1" x="1003"/>
        <item m="1" x="1055"/>
        <item m="1" x="479"/>
        <item m="1" x="851"/>
        <item m="1" x="921"/>
        <item m="1" x="466"/>
        <item m="1" x="121"/>
        <item m="1" x="1726"/>
        <item m="1" x="1197"/>
        <item m="1" x="650"/>
        <item m="1" x="592"/>
        <item m="1" x="1594"/>
        <item m="1" x="212"/>
        <item m="1" x="1799"/>
        <item m="1" x="302"/>
        <item m="1" x="224"/>
        <item m="1" x="1036"/>
        <item m="1" x="319"/>
        <item m="1" x="1417"/>
        <item m="1" x="181"/>
        <item m="1" x="1170"/>
        <item m="1" x="1567"/>
        <item m="1" x="186"/>
        <item m="1" x="984"/>
        <item m="1" x="172"/>
        <item m="1" x="1783"/>
        <item m="1" x="845"/>
        <item m="1" x="173"/>
        <item m="1" x="915"/>
        <item m="1" x="288"/>
        <item m="1" x="1541"/>
        <item m="1" x="554"/>
        <item m="1" x="373"/>
        <item m="1" x="825"/>
        <item m="1" x="1416"/>
        <item m="1" x="363"/>
        <item m="1" x="213"/>
        <item m="1" x="772"/>
        <item m="1" x="1014"/>
        <item m="1" x="549"/>
        <item m="1" x="1658"/>
        <item m="1" x="860"/>
        <item m="1" x="1563"/>
        <item m="1" x="878"/>
        <item m="1" x="205"/>
        <item m="1" x="1185"/>
        <item m="1" x="1609"/>
        <item m="1" x="1669"/>
        <item m="1" x="658"/>
        <item m="1" x="516"/>
        <item m="1" x="1744"/>
        <item m="1" x="938"/>
        <item m="1" x="551"/>
        <item m="1" x="1659"/>
        <item m="1" x="1101"/>
        <item m="1" x="1415"/>
        <item m="1" x="291"/>
        <item m="1" x="1553"/>
        <item m="1" x="228"/>
        <item m="1" x="1135"/>
        <item m="1" x="1651"/>
        <item m="1" x="889"/>
        <item m="1" x="1315"/>
        <item m="1" x="1321"/>
        <item m="1" x="691"/>
        <item m="1" x="1377"/>
        <item m="1" x="971"/>
        <item m="1" x="1483"/>
        <item m="1" x="539"/>
        <item m="1" x="1524"/>
        <item m="1" x="1749"/>
        <item m="1" x="557"/>
        <item m="1" x="958"/>
        <item m="1" x="1488"/>
        <item m="1" x="1796"/>
        <item m="1" x="398"/>
        <item m="1" x="177"/>
        <item m="1" x="712"/>
        <item m="1" x="651"/>
        <item m="1" x="505"/>
        <item m="1" x="926"/>
        <item m="1" x="378"/>
        <item m="1" x="1050"/>
        <item m="1" x="742"/>
        <item m="1" x="417"/>
        <item m="1" x="692"/>
        <item m="1" x="1378"/>
        <item m="1" x="1596"/>
        <item m="1" x="1248"/>
        <item m="1" x="501"/>
        <item m="1" x="1408"/>
        <item m="1" x="559"/>
        <item m="1" x="1344"/>
        <item m="1" x="1124"/>
        <item m="1" x="1186"/>
        <item m="1" x="1688"/>
        <item m="1" x="391"/>
        <item m="1" x="1279"/>
        <item m="1" x="1238"/>
        <item m="1" x="1156"/>
        <item m="1" x="276"/>
        <item m="1" x="836"/>
        <item m="1" x="1446"/>
        <item m="1" x="1100"/>
        <item m="1" x="1559"/>
        <item m="1" x="1209"/>
        <item m="1" x="1773"/>
        <item m="1" x="695"/>
        <item m="1" x="169"/>
        <item m="1" x="1665"/>
        <item m="1" x="233"/>
        <item m="1" x="344"/>
        <item m="1" x="137"/>
        <item m="1" x="1792"/>
        <item m="1" x="1411"/>
        <item m="1" x="1016"/>
        <item m="1" x="1420"/>
        <item m="1" x="625"/>
        <item m="1" x="124"/>
        <item m="1" x="794"/>
        <item m="1" x="1078"/>
        <item m="1" x="1676"/>
        <item m="1" x="1723"/>
        <item m="1" x="1041"/>
        <item m="1" x="1089"/>
        <item m="1" x="1660"/>
        <item m="1" x="210"/>
        <item m="1" x="779"/>
        <item m="1" x="1118"/>
        <item m="1" x="1410"/>
        <item m="1" x="1026"/>
        <item m="1" x="640"/>
        <item m="1" x="1286"/>
        <item m="1" x="429"/>
        <item m="1" x="471"/>
        <item m="1" x="341"/>
        <item m="1" x="485"/>
        <item m="1" x="1539"/>
        <item m="1" x="227"/>
        <item m="1" x="537"/>
        <item m="1" x="1217"/>
        <item m="1" x="1610"/>
        <item m="1" x="531"/>
        <item m="1" x="629"/>
        <item m="1" x="1130"/>
        <item m="1" x="1584"/>
        <item m="1" x="1529"/>
        <item m="1" x="1698"/>
        <item m="1" x="763"/>
        <item m="1" x="706"/>
        <item m="1" x="850"/>
        <item m="1" x="1757"/>
        <item m="1" x="342"/>
        <item m="1" x="1730"/>
        <item m="1" x="1499"/>
        <item m="1" x="1327"/>
        <item m="1" x="883"/>
        <item m="1" x="468"/>
        <item m="1" x="1237"/>
        <item m="1" x="893"/>
        <item m="1" x="1037"/>
        <item m="1" x="269"/>
        <item m="1" x="1207"/>
        <item m="1" x="361"/>
        <item m="1" x="771"/>
        <item m="1" x="1300"/>
        <item m="1" x="1532"/>
        <item m="1" x="1694"/>
        <item m="1" x="303"/>
        <item m="1" x="403"/>
        <item m="1" x="1761"/>
        <item m="1" x="1484"/>
        <item m="1" x="1632"/>
        <item m="1" x="648"/>
        <item m="1" x="1774"/>
        <item m="1" x="1786"/>
        <item m="1" x="365"/>
        <item m="1" x="1347"/>
        <item m="1" x="1060"/>
        <item m="1" x="534"/>
        <item m="1" x="467"/>
        <item m="1" x="1061"/>
        <item m="1" x="1664"/>
        <item m="1" x="281"/>
        <item m="1" x="159"/>
        <item m="1" x="357"/>
        <item m="1" x="1049"/>
        <item m="1" x="1542"/>
        <item m="1" x="189"/>
        <item m="1" x="904"/>
        <item m="1" x="277"/>
        <item m="1" x="546"/>
        <item m="1" x="1628"/>
        <item m="1" x="1551"/>
        <item m="1" x="1009"/>
        <item m="1" x="791"/>
        <item m="1" x="1621"/>
        <item m="1" x="1247"/>
        <item m="1" x="1332"/>
        <item m="1" x="1191"/>
        <item m="1" x="268"/>
        <item m="1" x="245"/>
        <item m="1" x="199"/>
        <item m="1" x="896"/>
        <item m="1" x="730"/>
        <item m="1" x="844"/>
        <item m="1" x="1528"/>
        <item m="1" x="1151"/>
        <item m="1" x="251"/>
        <item m="1" x="498"/>
        <item m="1" x="986"/>
        <item m="1" x="1767"/>
        <item m="1" x="352"/>
        <item m="1" x="796"/>
        <item m="1" x="472"/>
        <item m="1" x="1316"/>
        <item m="1" x="1189"/>
        <item m="1" x="294"/>
        <item m="1" x="1689"/>
        <item m="1" x="788"/>
        <item m="1" x="218"/>
        <item m="1" x="1597"/>
        <item m="1" x="1390"/>
        <item m="1" x="1395"/>
        <item m="1" x="144"/>
        <item m="1" x="1396"/>
        <item m="1" x="1004"/>
        <item m="1" x="125"/>
        <item m="1" x="739"/>
        <item m="1" x="821"/>
        <item m="1" x="1737"/>
        <item m="1" x="540"/>
        <item m="1" x="600"/>
        <item m="1" x="1401"/>
        <item m="1" x="1140"/>
        <item m="1" x="1261"/>
        <item m="1" x="1272"/>
        <item m="1" x="1040"/>
        <item m="1" x="1724"/>
        <item m="1" x="769"/>
        <item m="1" x="793"/>
        <item m="1" x="633"/>
        <item m="1" x="1481"/>
        <item m="1" x="1253"/>
        <item m="1" x="1312"/>
        <item m="1" x="1173"/>
        <item m="1" x="734"/>
        <item m="1" x="506"/>
        <item m="1" x="1779"/>
        <item m="1" x="1438"/>
        <item m="1" x="1485"/>
        <item m="1" x="151"/>
        <item m="1" x="1076"/>
        <item m="1" x="865"/>
        <item m="1" x="1269"/>
        <item m="1" x="1739"/>
        <item m="1" x="1299"/>
        <item m="1" x="934"/>
        <item m="1" x="1718"/>
        <item m="1" x="732"/>
        <item m="1" x="879"/>
        <item m="1" x="1336"/>
        <item m="1" x="244"/>
        <item m="1" x="1219"/>
        <item m="1" x="1457"/>
        <item m="1" x="1198"/>
        <item m="1" x="1640"/>
        <item m="1" x="1626"/>
        <item m="1" x="550"/>
        <item m="1" x="577"/>
        <item m="1" x="250"/>
        <item m="1" x="1452"/>
        <item m="1" x="192"/>
        <item m="1" x="1587"/>
        <item m="1" x="1175"/>
        <item m="1" x="1565"/>
        <item m="1" x="1112"/>
        <item m="1" x="333"/>
        <item m="1" x="1021"/>
        <item m="1" x="1400"/>
        <item m="1" x="594"/>
        <item m="1" x="1406"/>
        <item m="1" x="547"/>
        <item m="1" x="478"/>
        <item m="1" x="873"/>
        <item m="1" x="1225"/>
        <item m="1" x="1562"/>
        <item m="1" x="1450"/>
        <item m="1" x="1008"/>
        <item m="1" x="1066"/>
        <item m="1" x="163"/>
        <item m="1" x="1766"/>
        <item m="1" x="977"/>
        <item m="1" x="1782"/>
        <item m="1" x="1491"/>
        <item m="1" x="220"/>
        <item m="1" x="700"/>
        <item m="1" x="560"/>
        <item m="1" x="1283"/>
        <item m="1" x="150"/>
        <item m="1" x="120"/>
        <item m="1" x="1643"/>
        <item m="1" x="635"/>
        <item m="1" x="170"/>
        <item m="1" x="1102"/>
        <item m="1" x="626"/>
        <item m="1" x="978"/>
        <item m="1" x="1459"/>
        <item m="1" x="749"/>
        <item m="1" x="1418"/>
        <item m="1" x="1231"/>
        <item m="1" x="1144"/>
        <item m="1" x="502"/>
        <item m="1" x="1381"/>
        <item m="1" x="895"/>
        <item m="1" x="1763"/>
        <item m="1" x="632"/>
        <item m="1" x="1158"/>
        <item m="1" x="188"/>
        <item m="1" x="1748"/>
        <item m="1" x="808"/>
        <item m="1" x="1258"/>
        <item m="1" x="765"/>
        <item m="1" x="497"/>
        <item m="1" x="816"/>
        <item m="1" x="890"/>
        <item m="1" x="1560"/>
        <item m="1" x="1176"/>
        <item m="1" x="1239"/>
        <item m="1" x="1042"/>
        <item m="1" x="566"/>
        <item m="1" x="803"/>
        <item m="1" x="296"/>
        <item m="1" x="667"/>
        <item m="1" x="743"/>
        <item m="1" x="1251"/>
        <item m="1" x="1600"/>
        <item m="1" x="433"/>
        <item m="1" x="1793"/>
        <item m="1" x="148"/>
        <item m="1" x="418"/>
        <item m="1" x="814"/>
        <item m="1" x="1027"/>
        <item m="1" x="1028"/>
        <item m="1" x="604"/>
        <item m="1" x="430"/>
        <item m="1" x="678"/>
        <item m="1" x="841"/>
        <item m="1" x="842"/>
        <item m="1" x="576"/>
        <item m="1" x="411"/>
        <item m="1" x="1602"/>
        <item m="1" x="1629"/>
        <item m="1" x="1595"/>
        <item m="1" x="1745"/>
        <item m="1" x="605"/>
        <item m="1" x="609"/>
        <item m="1" x="293"/>
        <item m="1" x="1518"/>
        <item m="1" x="754"/>
        <item m="1" x="440"/>
        <item m="1" x="240"/>
        <item m="1" x="615"/>
        <item m="1" x="310"/>
        <item m="1" x="1114"/>
        <item m="1" x="744"/>
        <item m="1" x="392"/>
        <item m="1" x="412"/>
        <item m="1" x="1637"/>
        <item m="1" x="1412"/>
        <item m="1" x="1015"/>
        <item m="1" x="254"/>
        <item m="1" x="1157"/>
        <item m="1" x="611"/>
        <item m="1" x="1123"/>
        <item m="1" x="520"/>
        <item m="1" x="1075"/>
        <item m="1" x="1742"/>
        <item m="1" x="1526"/>
        <item m="1" x="532"/>
        <item m="1" x="507"/>
        <item m="1" x="1153"/>
        <item m="1" x="683"/>
        <item m="1" x="1592"/>
        <item m="1" x="260"/>
        <item m="1" x="157"/>
        <item m="1" x="968"/>
        <item m="1" x="330"/>
        <item m="1" x="1096"/>
        <item m="1" x="1606"/>
        <item m="1" x="1608"/>
        <item m="1" x="407"/>
        <item m="1" x="211"/>
        <item m="1" x="681"/>
        <item m="1" x="216"/>
        <item m="1" x="372"/>
        <item m="1" x="422"/>
        <item m="1" x="1169"/>
        <item m="1" x="750"/>
        <item m="1" x="789"/>
        <item m="1" x="1244"/>
        <item m="1" x="1449"/>
        <item m="1" x="657"/>
        <item m="1" x="979"/>
        <item m="1" x="141"/>
        <item m="1" x="1715"/>
        <item m="1" x="309"/>
        <item m="1" x="1214"/>
        <item m="1" x="185"/>
        <item m="1" x="1469"/>
        <item m="1" x="1062"/>
        <item m="1" x="301"/>
        <item m="1" x="663"/>
        <item m="1" x="1372"/>
        <item m="1" x="1620"/>
        <item m="1" x="1013"/>
        <item m="1" x="745"/>
        <item m="1" x="396"/>
        <item m="1" x="1569"/>
        <item m="1" x="1254"/>
        <item m="1" x="461"/>
        <item m="1" x="1181"/>
        <item m="1" x="1252"/>
        <item m="1" x="1750"/>
        <item m="1" x="252"/>
        <item m="1" x="940"/>
        <item m="1" x="961"/>
        <item m="1" x="1778"/>
        <item m="1" x="1515"/>
        <item m="1" x="930"/>
        <item m="1" x="1233"/>
        <item m="1" x="286"/>
        <item m="1" x="1641"/>
        <item m="1" x="908"/>
        <item m="1" x="1107"/>
        <item m="1" x="673"/>
        <item m="1" x="1501"/>
        <item m="1" x="1168"/>
        <item m="1" x="282"/>
        <item m="1" x="1240"/>
        <item m="1" x="1784"/>
        <item m="1" x="1318"/>
        <item m="1" x="1111"/>
        <item m="1" x="619"/>
        <item m="1" x="527"/>
        <item m="1" x="405"/>
        <item m="1" x="698"/>
        <item m="1" x="1543"/>
        <item m="1" x="1082"/>
        <item m="1" x="492"/>
        <item m="1" x="1367"/>
        <item m="1" x="487"/>
        <item m="1" x="446"/>
        <item m="1" x="343"/>
        <item m="1" x="1466"/>
        <item m="1" x="1716"/>
        <item m="1" x="174"/>
        <item m="1" x="353"/>
        <item m="1" x="327"/>
        <item m="1" x="518"/>
        <item m="1" x="1741"/>
        <item m="1" x="1409"/>
        <item m="1" x="737"/>
        <item m="1" x="1510"/>
        <item m="1" x="573"/>
        <item m="1" x="1776"/>
        <item m="1" x="720"/>
        <item m="1" x="1490"/>
        <item m="1" x="171"/>
        <item m="1" x="1064"/>
        <item m="1" x="1436"/>
        <item m="1" x="138"/>
        <item m="1" x="1585"/>
        <item m="1" x="190"/>
        <item m="1" x="1759"/>
        <item m="1" x="1164"/>
        <item m="1" x="1150"/>
        <item m="1" x="508"/>
        <item m="1" x="289"/>
        <item m="1" x="597"/>
        <item m="1" x="1295"/>
        <item m="1" x="1106"/>
        <item m="1" x="1497"/>
        <item m="1" x="639"/>
        <item m="1" x="1126"/>
        <item m="1" x="1024"/>
        <item m="1" x="1627"/>
        <item m="1" x="367"/>
        <item m="1" x="1738"/>
        <item m="1" x="1687"/>
        <item m="1" x="856"/>
        <item m="1" x="130"/>
        <item m="1" x="454"/>
        <item m="1" x="360"/>
        <item m="1" x="299"/>
        <item m="1" x="645"/>
        <item m="1" x="1756"/>
        <item m="1" x="1746"/>
        <item m="1" x="267"/>
        <item m="1" x="1131"/>
        <item m="1" x="1424"/>
        <item m="1" x="1342"/>
        <item m="1" x="1550"/>
        <item m="1" x="1166"/>
        <item m="1" x="571"/>
        <item m="1" x="701"/>
        <item m="1" x="162"/>
        <item m="1" x="1581"/>
        <item m="1" x="1146"/>
        <item m="1" x="1691"/>
        <item m="1" x="219"/>
        <item m="1" x="477"/>
        <item m="1" x="1437"/>
        <item m="1" x="849"/>
        <item m="1" x="914"/>
        <item m="1" x="1000"/>
        <item m="1" x="1572"/>
        <item m="1" x="1285"/>
        <item m="1" x="1618"/>
        <item m="1" x="1329"/>
        <item m="1" x="787"/>
        <item m="1" x="952"/>
        <item m="1" x="974"/>
        <item m="1" x="1282"/>
        <item m="1" x="996"/>
        <item m="1" x="1366"/>
        <item m="1" x="217"/>
        <item m="1" x="1728"/>
        <item m="1" x="584"/>
        <item m="1" x="1133"/>
        <item m="1" x="317"/>
        <item m="1" x="1392"/>
        <item m="1" x="998"/>
        <item m="1" x="1561"/>
        <item m="1" x="434"/>
        <item m="1" x="588"/>
        <item m="1" x="812"/>
        <item m="1" x="545"/>
        <item m="1" x="1544"/>
        <item m="1" x="1383"/>
        <item m="1" x="1179"/>
        <item m="1" x="923"/>
        <item m="1" x="1001"/>
        <item m="1" x="431"/>
        <item m="1" x="1325"/>
        <item m="1" x="853"/>
        <item m="1" x="641"/>
        <item m="1" x="1554"/>
        <item m="1" x="421"/>
        <item m="1" x="160"/>
        <item m="1" x="589"/>
        <item m="1" x="1657"/>
        <item m="1" x="316"/>
        <item m="1" x="945"/>
        <item m="1" x="1376"/>
        <item m="1" x="1205"/>
        <item m="1" x="1388"/>
        <item m="1" x="1057"/>
        <item m="1" x="669"/>
        <item m="1" x="684"/>
        <item m="1" x="1500"/>
        <item m="1" x="690"/>
        <item m="1" x="942"/>
        <item m="1" x="523"/>
        <item m="1" x="1513"/>
        <item m="1" x="1343"/>
        <item m="1" x="1080"/>
        <item m="1" x="404"/>
        <item m="1" x="753"/>
        <item m="1" x="1557"/>
        <item m="1" x="946"/>
        <item m="1" x="1019"/>
        <item m="1" x="1611"/>
        <item m="1" x="987"/>
        <item m="1" x="453"/>
        <item m="1" x="385"/>
        <item m="1" x="1677"/>
        <item m="1" x="1012"/>
        <item m="1" x="876"/>
        <item m="1" x="1674"/>
        <item m="1" x="1711"/>
        <item m="1" x="937"/>
        <item m="1" x="511"/>
        <item m="1" x="1573"/>
        <item m="1" x="406"/>
        <item m="1" x="726"/>
        <item m="1" x="221"/>
        <item m="1" x="561"/>
        <item m="1" x="931"/>
        <item m="1" x="728"/>
        <item m="1" x="1359"/>
        <item m="1" x="1760"/>
        <item m="1" x="1633"/>
        <item m="1" x="1638"/>
        <item m="1" x="1403"/>
        <item m="1" x="1002"/>
        <item m="1" x="356"/>
        <item m="1" x="733"/>
        <item m="1" x="1072"/>
        <item m="1" x="900"/>
        <item m="1" x="489"/>
        <item m="1" x="1291"/>
        <item m="1" x="810"/>
        <item m="1" x="1642"/>
        <item m="1" x="315"/>
        <item m="1" x="722"/>
        <item m="1" x="1764"/>
        <item m="1" x="1781"/>
        <item m="1" x="1086"/>
        <item m="1" x="705"/>
        <item m="1" x="1364"/>
        <item m="1" x="256"/>
        <item m="1" x="718"/>
        <item m="1" x="1296"/>
        <item m="1" x="1533"/>
        <item m="1" x="1195"/>
        <item m="1" x="525"/>
        <item m="1" x="1462"/>
        <item m="1" x="368"/>
        <item m="1" x="1199"/>
        <item m="1" x="567"/>
        <item m="1" x="1444"/>
        <item m="1" x="166"/>
        <item m="1" x="555"/>
        <item m="1" x="906"/>
        <item m="1" x="1099"/>
        <item m="1" x="182"/>
        <item m="1" x="1379"/>
        <item m="1" x="480"/>
        <item m="1" x="1280"/>
        <item m="1" x="1394"/>
        <item m="1" x="1171"/>
        <item m="1" x="627"/>
        <item m="1" x="1056"/>
        <item m="1" x="832"/>
        <item m="1" x="147"/>
        <item m="1" x="826"/>
        <item m="1" x="1006"/>
        <item m="1" x="490"/>
        <item m="1" x="257"/>
        <item m="1" x="1097"/>
        <item m="1" x="307"/>
        <item m="1" x="349"/>
        <item m="1" x="1785"/>
        <item m="1" x="939"/>
        <item m="1" x="1363"/>
        <item m="1" x="237"/>
        <item m="1" x="1605"/>
        <item m="1" x="1307"/>
        <item m="1" x="200"/>
        <item m="1" x="452"/>
        <item m="1" x="748"/>
        <item m="1" x="470"/>
        <item m="1" x="504"/>
        <item m="1" x="1221"/>
        <item m="1" x="1385"/>
        <item m="1" x="1771"/>
        <item m="1" x="674"/>
        <item m="1" x="1666"/>
        <item m="1" x="894"/>
        <item m="1" x="562"/>
        <item m="1" x="1088"/>
        <item m="1" x="1368"/>
        <item m="1" x="586"/>
        <item m="1" x="1046"/>
        <item m="1" x="1262"/>
        <item m="1" x="312"/>
        <item m="1" x="1639"/>
        <item m="1" x="1128"/>
        <item m="1" x="599"/>
        <item m="1" x="1546"/>
        <item m="1" x="924"/>
        <item m="1" x="1603"/>
        <item m="1" x="241"/>
        <item m="1" x="1053"/>
        <item m="1" x="1228"/>
        <item m="1" x="1615"/>
        <item m="1" x="399"/>
        <item m="1" x="1672"/>
        <item m="1" x="346"/>
        <item m="1" x="1623"/>
        <item m="1" x="1117"/>
        <item m="1" x="1692"/>
        <item m="1" x="509"/>
        <item m="1" x="1194"/>
        <item m="1" x="1043"/>
        <item m="1" x="393"/>
        <item m="1" x="459"/>
        <item m="1" x="1652"/>
        <item m="1" x="1725"/>
        <item m="1" x="1063"/>
        <item m="1" x="797"/>
        <item m="1" x="456"/>
        <item m="1" x="1722"/>
        <item m="1" x="1116"/>
        <item m="1" x="161"/>
        <item m="1" x="776"/>
        <item m="1" x="425"/>
        <item m="1" x="1371"/>
        <item m="1" x="846"/>
        <item m="1" x="874"/>
        <item m="1" x="927"/>
        <item m="1" x="1690"/>
        <item m="1" x="1297"/>
        <item m="1" x="491"/>
        <item m="1" x="437"/>
        <item m="1" x="512"/>
        <item m="1" x="1292"/>
        <item m="1" x="290"/>
        <item m="1" x="1058"/>
        <item m="1" x="1678"/>
        <item m="1" x="1504"/>
        <item m="1" x="1769"/>
        <item m="1" x="371"/>
        <item m="1" x="416"/>
        <item m="1" x="644"/>
        <item m="1" x="590"/>
        <item m="1" x="1121"/>
        <item m="1" x="1129"/>
        <item m="1" x="386"/>
        <item m="1" x="127"/>
        <item m="1" x="1039"/>
        <item m="1" x="1502"/>
        <item m="1" x="1145"/>
        <item m="1" x="122"/>
        <item m="1" x="1293"/>
        <item m="1" x="1294"/>
        <item m="1" x="474"/>
        <item m="1" x="326"/>
        <item m="1" x="238"/>
        <item m="1" x="917"/>
        <item m="1" x="514"/>
        <item m="1" x="1320"/>
        <item m="1" x="1704"/>
        <item m="1" x="1458"/>
        <item m="1" x="903"/>
        <item m="1" x="1534"/>
        <item m="1" x="143"/>
        <item m="1" x="152"/>
        <item m="1" x="374"/>
        <item m="1" x="665"/>
        <item m="1" x="1087"/>
        <item m="1" x="354"/>
        <item m="1" x="1751"/>
        <item m="1" x="925"/>
        <item m="1" x="255"/>
        <item m="1" x="1202"/>
        <item m="1" x="990"/>
        <item m="1" x="1583"/>
        <item m="1" x="993"/>
        <item m="1" x="229"/>
        <item m="1" x="448"/>
        <item m="1" x="792"/>
        <item m="1" x="649"/>
        <item m="1" x="381"/>
        <item m="1" x="634"/>
        <item m="1" x="515"/>
        <item m="1" x="1249"/>
        <item m="1" x="582"/>
        <item m="1" x="1591"/>
        <item m="1" x="888"/>
        <item m="1" x="1245"/>
        <item m="1" x="503"/>
        <item m="1" x="149"/>
        <item m="1" x="1384"/>
        <item m="1" x="481"/>
        <item m="1" x="1425"/>
        <item m="1" x="304"/>
        <item m="1" x="1380"/>
        <item m="1" x="1235"/>
        <item m="1" x="1770"/>
        <item m="1" x="528"/>
        <item m="1" x="278"/>
        <item m="1" x="1656"/>
        <item m="1" x="465"/>
        <item m="1" x="1753"/>
        <item m="1" x="985"/>
        <item m="1" x="707"/>
        <item m="1" x="623"/>
        <item m="1" x="636"/>
        <item m="1" x="1137"/>
        <item m="1" x="167"/>
        <item m="1" x="1229"/>
        <item m="1" x="1353"/>
        <item m="1" x="1210"/>
        <item m="1" x="982"/>
        <item m="1" x="1200"/>
        <item m="1" x="708"/>
        <item m="1" x="1755"/>
        <item m="1" x="752"/>
        <item m="1" x="1743"/>
        <item m="1" x="1468"/>
        <item m="1" x="1790"/>
        <item m="1" x="184"/>
        <item m="1" x="1073"/>
        <item m="1" x="311"/>
        <item m="1" x="306"/>
        <item m="1" x="1487"/>
        <item m="1" x="1268"/>
        <item m="1" x="320"/>
        <item m="1" x="1429"/>
        <item m="1" x="954"/>
        <item m="1" x="235"/>
        <item m="1" x="694"/>
        <item m="1" x="687"/>
        <item m="1" x="1352"/>
        <item m="1" x="994"/>
        <item m="1" x="380"/>
        <item m="1" x="1250"/>
        <item m="1" x="959"/>
        <item m="1" x="898"/>
        <item m="1" x="1670"/>
        <item m="1" x="1196"/>
        <item m="1" x="834"/>
        <item m="1" x="1474"/>
        <item m="1" x="756"/>
        <item m="1" x="258"/>
        <item m="1" x="580"/>
        <item m="1" x="390"/>
        <item m="1" x="1717"/>
        <item m="1" x="761"/>
        <item m="1" x="992"/>
        <item m="1" x="1735"/>
        <item m="1" x="345"/>
        <item m="1" x="165"/>
        <item m="1" x="1389"/>
        <item m="1" x="1333"/>
        <item m="1" x="840"/>
        <item m="1" x="1220"/>
        <item m="1" x="1540"/>
        <item m="1" x="413"/>
        <item m="1" x="1680"/>
        <item m="1" x="384"/>
        <item m="1" x="1682"/>
        <item m="1" x="1032"/>
        <item m="1" x="1644"/>
        <item m="1" x="843"/>
        <item m="1" x="1430"/>
        <item m="1" x="234"/>
        <item m="1" x="369"/>
        <item m="1" x="642"/>
        <item m="1" x="620"/>
        <item m="1" x="128"/>
        <item m="1" x="283"/>
        <item m="1" x="617"/>
        <item m="1" x="1439"/>
        <item m="1" x="1593"/>
        <item m="1" x="1370"/>
        <item m="1" x="1274"/>
        <item m="1" x="885"/>
        <item m="1" x="943"/>
        <item m="1" x="1535"/>
        <item m="1" x="1215"/>
        <item m="1" x="176"/>
        <item m="1" x="871"/>
        <item m="1" x="988"/>
        <item m="1" x="1398"/>
        <item m="1" x="962"/>
        <item m="1" x="156"/>
        <item m="1" x="1555"/>
        <item m="1" x="126"/>
        <item m="1" x="1713"/>
        <item m="1" x="222"/>
        <item m="1" x="823"/>
        <item m="1" x="1298"/>
        <item m="1" x="441"/>
        <item m="1" x="438"/>
        <item m="1" x="483"/>
        <item m="1" x="1094"/>
        <item m="1" x="1177"/>
        <item m="1" x="1349"/>
        <item m="1" x="305"/>
        <item m="1" x="1625"/>
        <item m="1" x="1486"/>
        <item m="1" x="1007"/>
        <item m="1" x="643"/>
        <item m="1" x="1236"/>
        <item m="1" x="598"/>
        <item m="1" x="1635"/>
        <item m="1" x="679"/>
        <item m="1" x="334"/>
        <item m="1" x="1588"/>
        <item m="1" x="637"/>
        <item m="1" x="484"/>
        <item m="1" x="426"/>
        <item m="1" x="499"/>
        <item m="1" x="1119"/>
        <item m="1" x="347"/>
        <item m="1" x="1463"/>
        <item m="1" x="1516"/>
        <item m="1" x="382"/>
        <item m="1" x="1048"/>
        <item m="1" x="423"/>
        <item m="1" x="897"/>
        <item m="1" x="929"/>
        <item m="1" x="682"/>
        <item m="1" x="1052"/>
        <item m="1" x="1029"/>
        <item m="1" x="1586"/>
        <item m="1" x="1668"/>
        <item m="1" x="331"/>
        <item m="1" x="1527"/>
        <item m="1" x="1681"/>
        <item m="1" x="835"/>
        <item m="1" x="482"/>
        <item m="1" x="1025"/>
        <item m="1" x="813"/>
        <item m="1" x="965"/>
        <item m="1" x="236"/>
        <item m="1" x="377"/>
        <item m="1" x="1351"/>
        <item m="1" x="1624"/>
        <item m="1" x="136"/>
        <item m="1" x="911"/>
        <item m="1" x="427"/>
        <item m="1" x="999"/>
        <item m="1" x="1740"/>
        <item m="1" x="246"/>
        <item m="1" x="1431"/>
        <item m="1" x="1522"/>
        <item m="1" x="621"/>
        <item m="1" x="991"/>
        <item m="1" x="348"/>
        <item m="1" x="272"/>
        <item m="1" x="336"/>
        <item m="1" x="1731"/>
        <item m="1" x="1211"/>
        <item m="1" x="1288"/>
        <item m="1" x="1636"/>
        <item m="1" x="1707"/>
        <item m="1" x="564"/>
        <item m="1" x="902"/>
        <item m="1" x="616"/>
        <item m="1" x="529"/>
        <item m="1" x="464"/>
        <item m="1" x="806"/>
        <item m="1" x="194"/>
        <item m="1" x="967"/>
        <item m="1" x="872"/>
        <item m="1" x="1172"/>
        <item m="1" x="1476"/>
        <item m="1" x="1570"/>
        <item m="1" x="313"/>
        <item m="1" x="664"/>
        <item m="1" x="1480"/>
        <item m="1" x="178"/>
        <item m="1" x="941"/>
        <item m="1" x="168"/>
        <item m="1" x="1120"/>
        <item m="1" x="1038"/>
        <item m="1" x="179"/>
        <item m="1" x="1216"/>
        <item m="1" x="1712"/>
        <item m="1" x="670"/>
        <item m="1" x="1059"/>
        <item m="1" x="1190"/>
        <item m="1" x="1030"/>
        <item m="1" x="510"/>
        <item m="1" x="558"/>
        <item m="1" x="1519"/>
        <item m="1" x="494"/>
        <item m="1" x="247"/>
        <item m="1" x="983"/>
        <item m="1" x="1645"/>
        <item m="1" x="715"/>
        <item m="1" x="638"/>
        <item m="1" x="579"/>
        <item m="1" x="1091"/>
        <item m="1" x="1310"/>
        <item m="1" x="458"/>
        <item m="1" x="666"/>
        <item m="1" x="709"/>
        <item m="1" x="1683"/>
        <item m="1" x="866"/>
        <item m="1" x="414"/>
        <item m="1" x="394"/>
        <item m="1" x="947"/>
        <item m="1" x="1242"/>
        <item m="1" x="1667"/>
        <item m="1" x="287"/>
        <item m="1" x="428"/>
        <item m="1" x="1582"/>
        <item m="1" x="624"/>
        <item m="1" x="1503"/>
        <item m="1" x="442"/>
        <item m="1" x="129"/>
        <item m="1" x="680"/>
        <item m="1" x="668"/>
        <item m="1" x="868"/>
        <item m="1" x="675"/>
        <item m="1" x="155"/>
        <item m="1" x="337"/>
        <item m="1" x="1470"/>
        <item m="1" x="469"/>
        <item m="1" x="364"/>
        <item m="1" x="660"/>
        <item m="1" x="661"/>
        <item m="1" x="488"/>
        <item m="1" x="891"/>
        <item m="1" x="1122"/>
        <item m="1" x="1791"/>
        <item m="1" x="731"/>
        <item m="1" x="387"/>
        <item m="1" x="882"/>
        <item m="1" x="340"/>
        <item m="1" x="1011"/>
        <item m="1" x="248"/>
        <item m="1" x="969"/>
        <item m="1" x="1204"/>
        <item m="1" x="864"/>
        <item m="1" x="1313"/>
        <item m="1" x="223"/>
        <item m="1" x="918"/>
        <item m="1" x="1402"/>
        <item m="1" x="395"/>
        <item m="1" x="338"/>
        <item m="1" x="1775"/>
        <item m="1" x="1482"/>
        <item m="1" x="285"/>
        <item m="1" x="716"/>
        <item m="1" x="1023"/>
        <item m="1" x="140"/>
        <item m="1" x="1083"/>
        <item m="1" x="1564"/>
        <item m="1" x="1511"/>
        <item m="1" x="910"/>
        <item m="1" x="574"/>
        <item m="1" x="1413"/>
        <item m="1" x="736"/>
        <item m="1" x="919"/>
        <item m="1" x="198"/>
        <item m="1" x="1084"/>
        <item m="1" x="195"/>
        <item m="1" x="455"/>
        <item m="1" x="1489"/>
        <item m="1" x="723"/>
        <item m="1" x="1612"/>
        <item m="1" x="1473"/>
        <item m="1" x="809"/>
        <item m="1" x="1701"/>
        <item m="1" x="593"/>
        <item m="1" x="870"/>
        <item m="1" x="1302"/>
        <item m="1" x="1549"/>
        <item m="1" x="922"/>
        <item m="1" x="1386"/>
        <item m="1" x="696"/>
        <item m="1" x="383"/>
        <item m="1" x="535"/>
        <item m="1" x="196"/>
        <item m="1" x="1337"/>
        <item m="1" x="145"/>
        <item m="1" x="1777"/>
        <item m="1" x="1203"/>
        <item m="1" x="751"/>
        <item m="1" x="1226"/>
        <item m="1" x="1697"/>
        <item m="1" x="1673"/>
        <item m="1" x="1455"/>
        <item m="1" x="230"/>
        <item m="1" x="647"/>
        <item m="1" x="201"/>
        <item m="1" x="867"/>
        <item m="1" x="909"/>
        <item m="1" x="517"/>
        <item m="1" x="451"/>
        <item m="1" x="704"/>
        <item m="1" x="187"/>
        <item m="1" x="955"/>
        <item m="1" x="1434"/>
        <item m="1" x="1338"/>
        <item m="1" x="740"/>
        <item m="1" x="1212"/>
        <item m="1" x="409"/>
        <item m="1" x="857"/>
        <item m="1" x="158"/>
        <item m="1" x="815"/>
        <item m="1" x="762"/>
        <item m="1" x="970"/>
        <item m="1" x="1339"/>
        <item m="1" x="1578"/>
        <item m="1" x="544"/>
        <item m="1" x="822"/>
        <item m="1" x="457"/>
        <item m="1" x="583"/>
        <item m="1" x="877"/>
        <item m="1" x="1070"/>
        <item m="1" x="727"/>
        <item m="1" x="1589"/>
        <item m="1" x="1579"/>
        <item m="1" x="654"/>
        <item m="1" x="773"/>
        <item m="1" x="153"/>
        <item m="1" x="932"/>
        <item m="1" x="543"/>
        <item m="1" x="1234"/>
        <item m="1" x="833"/>
        <item m="1" x="362"/>
        <item m="1" x="242"/>
        <item m="1" x="1441"/>
        <item m="1" x="321"/>
        <item m="1" x="741"/>
        <item m="1" x="1507"/>
        <item m="1" x="1284"/>
        <item m="1" x="556"/>
        <item m="1" x="300"/>
        <item m="1" x="777"/>
        <item m="1" x="1105"/>
        <item m="1" x="1113"/>
        <item m="1" x="847"/>
        <item m="1" x="1650"/>
        <item m="1" x="618"/>
        <item m="1" x="807"/>
        <item m="1" x="738"/>
        <item m="1" x="963"/>
        <item m="1" x="1223"/>
        <item m="1" x="693"/>
        <item m="1" x="1700"/>
        <item m="1" x="1369"/>
        <item m="1" x="533"/>
        <item m="1" x="183"/>
        <item m="1" x="542"/>
        <item m="1" x="1224"/>
        <item m="1" x="714"/>
        <item m="1" x="795"/>
        <item m="1" x="519"/>
        <item m="1" x="1275"/>
        <item m="1" x="1134"/>
        <item m="1" x="855"/>
        <item m="1" x="719"/>
        <item m="1" x="1360"/>
        <item m="1" x="1103"/>
        <item m="1" x="973"/>
        <item m="1" x="1705"/>
        <item m="1" x="1138"/>
        <item m="1" x="782"/>
        <item m="1" x="1393"/>
        <item m="1" x="907"/>
        <item m="1" x="1729"/>
        <item m="1" x="976"/>
        <item m="1" x="1326"/>
        <item m="1" x="1772"/>
        <item m="1" x="603"/>
        <item m="1" x="1447"/>
        <item m="1" x="239"/>
        <item m="1" x="408"/>
        <item m="1" x="1601"/>
        <item m="1" x="862"/>
        <item m="1" x="1758"/>
        <item m="1" x="1051"/>
        <item x="119"/>
        <item m="1" x="1686"/>
        <item m="1" x="1599"/>
        <item m="1" x="552"/>
        <item m="1" x="799"/>
        <item m="1" x="829"/>
        <item m="1" x="1435"/>
        <item m="1" x="249"/>
        <item m="1" x="447"/>
        <item m="1" x="1703"/>
        <item m="1" x="1630"/>
        <item m="1" x="1795"/>
        <item m="1" x="725"/>
        <item m="1" x="1702"/>
        <item m="1" x="135"/>
        <item m="1" x="1085"/>
        <item m="1" x="379"/>
        <item m="1" x="659"/>
        <item m="1" x="1631"/>
        <item m="1" x="1098"/>
        <item m="1" x="493"/>
        <item m="1" x="892"/>
        <item m="1" x="1800"/>
        <item m="1" x="335"/>
        <item m="1" x="1427"/>
        <item m="1" x="920"/>
        <item m="1" x="324"/>
        <item m="1" x="1305"/>
        <item m="1" x="1647"/>
        <item m="1" x="1187"/>
        <item m="1" x="711"/>
        <item m="1" x="899"/>
        <item m="1" x="1693"/>
        <item m="1" x="1538"/>
        <item m="1" x="1616"/>
        <item m="1" x="410"/>
        <item m="1" x="1514"/>
        <item m="1" x="671"/>
        <item m="1" x="1699"/>
        <item m="1" x="1045"/>
        <item m="1" x="1031"/>
        <item m="1" x="1619"/>
        <item m="1" x="1797"/>
        <item m="1" x="322"/>
        <item m="1" x="1139"/>
        <item m="1" x="1289"/>
        <item m="1" x="837"/>
        <item m="1" x="1708"/>
        <item m="1" x="800"/>
        <item m="1" x="1079"/>
        <item m="1" x="578"/>
        <item m="1" x="960"/>
        <item m="1" x="401"/>
        <item m="1" x="1679"/>
        <item m="1" x="1397"/>
        <item m="1" x="524"/>
        <item m="1" x="450"/>
        <item m="1" x="1255"/>
        <item m="1" x="685"/>
        <item m="1" x="770"/>
        <item m="1" x="191"/>
        <item m="1" x="486"/>
        <item m="1" x="1093"/>
        <item m="1" x="538"/>
        <item m="1" x="424"/>
        <item m="1" x="699"/>
        <item m="1" x="1374"/>
        <item m="1" x="948"/>
        <item m="1" x="1090"/>
        <item m="1" x="1281"/>
        <item m="1" x="1334"/>
        <item m="1" x="350"/>
        <item m="1" x="656"/>
        <item m="1" x="1721"/>
        <item m="1" x="376"/>
        <item m="1" x="1192"/>
        <item m="1" x="1448"/>
        <item m="1" x="1160"/>
        <item m="1" x="1361"/>
        <item m="1" x="263"/>
        <item m="1" x="521"/>
        <item m="1" x="1308"/>
        <item m="1" x="630"/>
        <item m="1" x="1453"/>
        <item m="1" x="358"/>
        <item m="1" x="819"/>
        <item m="1" x="1512"/>
        <item m="1" x="496"/>
        <item m="1" x="569"/>
        <item m="1" x="729"/>
        <item m="1" x="1267"/>
        <item m="1" x="1498"/>
        <item m="1" x="175"/>
        <item m="1" x="1143"/>
        <item m="1" x="1508"/>
        <item m="1" x="1509"/>
        <item m="1" x="1273"/>
        <item m="1" x="1375"/>
        <item m="1" x="980"/>
        <item m="1" x="1193"/>
        <item m="1" x="1523"/>
        <item m="1" x="476"/>
        <item m="1" x="1407"/>
        <item m="1" x="1719"/>
        <item m="1" x="757"/>
        <item m="1" x="154"/>
        <item m="1" x="274"/>
        <item m="1" x="1787"/>
        <item m="1" x="828"/>
        <item m="1" x="1115"/>
        <item m="1" x="1421"/>
        <item m="1" x="1108"/>
        <item m="1" x="1727"/>
        <item m="1" x="1005"/>
        <item m="1" x="1324"/>
        <item m="1" x="375"/>
        <item m="1" x="1649"/>
        <item m="1" x="1201"/>
        <item m="1" x="1399"/>
        <item m="1" x="764"/>
        <item m="1" x="1148"/>
        <item m="1" x="1149"/>
        <item m="1" x="280"/>
        <item m="1" x="225"/>
        <item m="1" x="1276"/>
        <item m="1" x="951"/>
        <item m="1" x="1653"/>
        <item m="1" x="606"/>
        <item m="1" x="784"/>
        <item m="1" x="662"/>
        <item m="1" x="785"/>
        <item m="1" x="1278"/>
        <item m="1" x="323"/>
        <item m="1" x="688"/>
        <item m="1" x="1493"/>
        <item m="1" x="1494"/>
        <item m="1" x="295"/>
        <item m="1" x="811"/>
        <item m="1" x="1017"/>
        <item m="1" x="1355"/>
        <item m="1" x="1311"/>
        <item m="1" x="388"/>
        <item m="1" x="1178"/>
        <item m="1" x="1092"/>
        <item m="1" x="783"/>
        <item m="1" x="875"/>
        <item m="1" x="746"/>
        <item m="1" x="747"/>
        <item m="1" x="1780"/>
        <item m="1" x="370"/>
        <item m="1" x="193"/>
        <item m="1" x="775"/>
        <item m="1" x="1256"/>
        <item m="1" x="1035"/>
        <item m="1" x="1788"/>
        <item m="1" x="1095"/>
        <item m="1" x="956"/>
        <item m="1" x="778"/>
        <item m="1" x="613"/>
        <item m="1" x="1354"/>
        <item m="1" x="646"/>
        <item m="1" x="318"/>
        <item m="1" x="339"/>
        <item m="1" x="1613"/>
        <item m="1" x="1277"/>
        <item m="1" x="935"/>
        <item m="1" x="781"/>
        <item m="1" x="652"/>
        <item m="1" x="1655"/>
        <item m="1" x="848"/>
        <item m="1" x="270"/>
        <item m="1" x="273"/>
        <item m="1" x="1141"/>
        <item m="1" x="1184"/>
        <item m="1" x="1109"/>
        <item m="1" x="1654"/>
        <item m="1" x="702"/>
        <item m="1" x="950"/>
        <item m="1" x="1047"/>
        <item m="1" x="325"/>
        <item m="1" x="548"/>
        <item m="1" x="1477"/>
        <item m="1" x="884"/>
        <item m="1" x="1174"/>
        <item m="1" x="1464"/>
        <item m="1" x="142"/>
        <item m="1" x="760"/>
        <item m="1" x="602"/>
        <item m="1" x="462"/>
        <item m="1" x="206"/>
        <item m="1" x="164"/>
        <item m="1" x="435"/>
        <item m="1" x="1222"/>
        <item m="1" x="208"/>
        <item m="1" x="1710"/>
        <item m="1" x="1475"/>
        <item m="1" x="780"/>
        <item m="1" x="1319"/>
        <item m="1" x="622"/>
        <item m="1" x="400"/>
        <item m="1" x="207"/>
        <item m="1" x="1287"/>
        <item m="1" x="887"/>
        <item m="1" x="1382"/>
        <item m="1" x="1346"/>
        <item m="1" x="575"/>
        <item m="1" x="689"/>
        <item m="1" x="581"/>
        <item m="1" x="264"/>
        <item m="1" x="1348"/>
        <item m="1" x="1022"/>
        <item m="1" x="1104"/>
        <item m="1" x="495"/>
        <item m="1" x="759"/>
        <item m="1" x="972"/>
        <item m="1" x="1182"/>
        <item m="1" x="1622"/>
        <item m="1" x="1709"/>
        <item m="1" x="1159"/>
        <item m="1" x="203"/>
        <item m="1" x="1506"/>
        <item m="1" x="1259"/>
        <item m="1" x="1505"/>
        <item m="1" x="1547"/>
        <item m="1" x="804"/>
        <item m="1" x="975"/>
        <item m="1" x="676"/>
        <item m="1" x="655"/>
        <item m="1" x="1341"/>
        <item m="1" x="997"/>
        <item m="1" x="536"/>
        <item m="1" x="463"/>
        <item m="1" x="1404"/>
        <item m="1" x="1154"/>
        <item m="1" x="735"/>
        <item m="1" x="1433"/>
        <item m="1" x="232"/>
        <item m="1" x="1685"/>
        <item m="1" x="1451"/>
        <item m="1" x="1357"/>
        <item m="1" x="1461"/>
        <item m="1" x="607"/>
        <item m="1" x="402"/>
        <item m="1" x="1125"/>
        <item m="1" x="565"/>
        <item m="1" x="1684"/>
        <item m="1" x="1460"/>
        <item m="1" x="297"/>
        <item m="1" x="1208"/>
        <item m="1" x="1422"/>
        <item m="1" x="1423"/>
        <item m="1" x="271"/>
        <item m="1" x="774"/>
        <item m="1" x="1492"/>
        <item m="1" x="818"/>
        <item m="1" x="1218"/>
        <item m="1" x="1671"/>
        <item m="1" x="332"/>
        <item m="1" x="1661"/>
        <item m="1" x="1167"/>
        <item m="1" x="1754"/>
        <item m="1" x="1345"/>
        <item m="1" x="1714"/>
        <item m="1" x="913"/>
        <item m="1" x="1495"/>
        <item m="1" x="802"/>
        <item m="1" x="1768"/>
        <item m="1" x="279"/>
        <item m="1" x="444"/>
        <item m="1" x="214"/>
        <item m="1" x="1257"/>
        <item m="1" x="1405"/>
        <item m="1" x="475"/>
        <item m="1" x="1206"/>
        <item m="1" x="1614"/>
        <item m="1" x="1330"/>
        <item m="1" x="610"/>
        <item m="1" x="1309"/>
        <item m="1" x="1789"/>
        <item m="1" x="1580"/>
        <item m="1" x="852"/>
        <item m="1" x="1440"/>
        <item m="1" x="595"/>
        <item m="1" x="1241"/>
        <item m="1" x="1227"/>
        <item m="1" x="1183"/>
        <item m="1" x="1536"/>
        <item m="1" x="1213"/>
        <item m="1" x="253"/>
        <item m="1" x="553"/>
        <item m="1" x="1387"/>
        <item m="1" x="1432"/>
        <item m="1" x="436"/>
        <item m="1" x="1521"/>
        <item m="1" x="1033"/>
        <item m="1" x="1419"/>
        <item m="1" x="995"/>
        <item m="1" x="905"/>
        <item m="1" x="1246"/>
        <item m="1" x="1034"/>
        <item m="1" x="1155"/>
        <item m="1" x="1443"/>
        <item m="1" x="786"/>
        <item m="1" x="710"/>
        <item m="1" x="1428"/>
        <item m="1" x="916"/>
        <item m="1" x="1152"/>
        <item m="1" x="1071"/>
        <item m="1" x="1520"/>
        <item m="1" x="389"/>
        <item m="1" x="1230"/>
        <item m="1" x="966"/>
        <item m="1" x="1358"/>
        <item m="1" x="460"/>
        <item m="1" x="1290"/>
        <item m="1" x="1575"/>
        <item m="1" x="1020"/>
        <item m="1" x="1465"/>
        <item m="1" x="1304"/>
        <item m="1" x="1517"/>
        <item m="1" x="768"/>
        <item m="1" x="703"/>
        <item m="1" x="541"/>
        <item m="1" x="989"/>
        <item m="1" x="880"/>
        <item m="1" x="1566"/>
        <item m="1" x="1188"/>
        <item m="1" x="672"/>
        <item m="1" x="1590"/>
        <item m="1" x="1577"/>
        <item m="1" x="1266"/>
        <item m="1" x="243"/>
        <item m="1" x="767"/>
        <item m="1" x="1442"/>
        <item m="1" x="587"/>
        <item m="1" x="329"/>
        <item m="1" x="1317"/>
        <item m="1" x="854"/>
        <item m="1" x="805"/>
        <item m="1" x="839"/>
        <item m="1" x="1147"/>
        <item m="1" x="1010"/>
        <item m="1" x="1706"/>
        <item m="1" x="1142"/>
        <item m="1" x="513"/>
        <item m="1" x="1556"/>
        <item m="1" x="1537"/>
        <item m="1" x="1340"/>
        <item m="1" x="134"/>
        <item m="1" x="563"/>
        <item m="1" x="859"/>
        <item m="1" x="1067"/>
        <item m="1" x="1732"/>
        <item m="1" x="1271"/>
        <item m="1" x="1074"/>
        <item m="1" x="231"/>
        <item m="1" x="831"/>
        <item m="1" x="415"/>
        <item m="1" x="328"/>
        <item m="1" x="572"/>
        <item m="1" x="1479"/>
        <item m="1" x="653"/>
        <item m="1" x="359"/>
        <item m="1" x="628"/>
        <item m="1" x="608"/>
        <item m="1" x="614"/>
        <item m="1" x="596"/>
        <item m="1" x="1263"/>
        <item m="1" x="1471"/>
        <item m="1" x="944"/>
        <item m="1" x="1054"/>
        <item m="1" x="1265"/>
        <item m="1" x="1472"/>
        <item m="1" x="755"/>
        <item m="1" x="1478"/>
        <item m="1" x="1069"/>
        <item m="1" x="284"/>
        <item m="1" x="758"/>
        <item m="1" x="801"/>
        <item m="1" x="1607"/>
        <item m="1" x="1335"/>
        <item m="1" x="1162"/>
        <item m="1" x="677"/>
        <item m="1" x="1331"/>
        <item m="1" x="1545"/>
        <item m="1" x="1765"/>
        <item m="1" x="146"/>
        <item m="1" x="1454"/>
        <item m="1" x="1081"/>
        <item m="1" x="522"/>
        <item m="1" x="1531"/>
        <item m="1" x="1306"/>
        <item m="1" x="824"/>
        <item m="1" x="1648"/>
        <item m="1" x="449"/>
        <item m="1" x="1365"/>
        <item m="1" x="1747"/>
        <item m="1" x="420"/>
        <item m="1" x="912"/>
        <item m="1" x="397"/>
        <item m="1" x="1136"/>
        <item m="1" x="591"/>
        <item m="1" x="1232"/>
        <item m="1" x="1362"/>
        <item m="1" x="820"/>
        <item m="1" x="631"/>
        <item m="1" x="957"/>
        <item m="1" x="1794"/>
        <item m="1" x="869"/>
        <item m="1" x="1604"/>
        <item m="1" x="1576"/>
        <item m="1" x="1180"/>
        <item m="1" x="1323"/>
        <item m="1" x="697"/>
        <item m="1" x="265"/>
        <item m="1" x="439"/>
        <item m="1" x="1243"/>
        <item m="1" x="1696"/>
        <item m="1" x="1762"/>
        <item m="1" x="601"/>
        <item m="1" x="713"/>
        <item m="1" x="861"/>
        <item m="1" x="1496"/>
        <item m="1" x="1752"/>
        <item m="1" x="1044"/>
        <item m="1" x="1663"/>
        <item m="1" x="1662"/>
        <item m="1" x="314"/>
        <item m="1" x="443"/>
        <item m="1" x="1733"/>
        <item m="1" x="226"/>
        <item m="1" x="1165"/>
        <item m="1" x="1018"/>
        <item m="1" x="798"/>
        <item m="1" x="766"/>
        <item m="1" x="1426"/>
        <item m="1" x="933"/>
        <item m="1" x="209"/>
        <item m="1" x="500"/>
        <item m="1" x="204"/>
        <item m="1" x="928"/>
        <item m="1" x="419"/>
        <item m="1" x="123"/>
        <item m="1" x="717"/>
        <item m="1" x="568"/>
        <item m="1" x="790"/>
        <item m="1" x="1260"/>
        <item m="1" x="1314"/>
        <item m="1" x="526"/>
        <item m="1" x="953"/>
        <item m="1" x="830"/>
        <item m="1" x="886"/>
        <item m="1" x="881"/>
        <item m="1" x="261"/>
        <item m="1" x="827"/>
        <item m="1" x="612"/>
        <item m="1" x="1264"/>
        <item m="1" x="1634"/>
        <item m="1" x="262"/>
        <item m="1" x="1720"/>
        <item m="1" x="1161"/>
        <item m="1" x="1301"/>
        <item m="1" x="724"/>
        <item m="1" x="981"/>
        <item m="1" x="936"/>
        <item m="1" x="1695"/>
        <item m="1" x="1127"/>
        <item m="1" x="1568"/>
        <item m="1" x="259"/>
        <item x="15"/>
        <item m="1" x="1065"/>
        <item m="1" x="1110"/>
        <item x="49"/>
        <item m="1" x="721"/>
        <item x="0"/>
        <item x="32"/>
        <item x="31"/>
        <item x="3"/>
        <item x="4"/>
        <item x="5"/>
        <item x="6"/>
        <item x="2"/>
        <item x="17"/>
        <item x="12"/>
        <item x="10"/>
        <item m="1" x="1571"/>
        <item x="1"/>
        <item x="13"/>
        <item x="14"/>
        <item x="56"/>
        <item x="20"/>
        <item x="21"/>
        <item x="22"/>
        <item x="23"/>
        <item m="1" x="1646"/>
        <item x="24"/>
        <item x="8"/>
        <item x="26"/>
        <item x="27"/>
        <item x="28"/>
        <item x="29"/>
        <item x="47"/>
        <item m="1" x="308"/>
        <item x="33"/>
        <item x="48"/>
        <item m="1" x="838"/>
        <item m="1" x="1077"/>
        <item x="9"/>
        <item x="35"/>
        <item x="36"/>
        <item x="37"/>
        <item m="1" x="266"/>
        <item x="38"/>
        <item x="11"/>
        <item x="16"/>
        <item m="1" x="901"/>
        <item x="40"/>
        <item x="39"/>
        <item x="66"/>
        <item x="41"/>
        <item m="1" x="1598"/>
        <item x="42"/>
        <item x="44"/>
        <item m="1" x="817"/>
        <item x="50"/>
        <item x="25"/>
        <item x="34"/>
        <item m="1" x="1445"/>
        <item x="7"/>
        <item x="51"/>
        <item x="30"/>
        <item x="80"/>
        <item x="52"/>
        <item m="1" x="1356"/>
        <item x="53"/>
        <item x="54"/>
        <item x="55"/>
        <item x="62"/>
        <item x="83"/>
        <item m="1" x="570"/>
        <item x="58"/>
        <item x="84"/>
        <item x="60"/>
        <item m="1" x="858"/>
        <item x="43"/>
        <item x="61"/>
        <item x="64"/>
        <item m="1" x="366"/>
        <item x="74"/>
        <item m="1" x="1617"/>
        <item x="77"/>
        <item m="1" x="445"/>
        <item x="59"/>
        <item x="67"/>
        <item m="1" x="355"/>
        <item x="69"/>
        <item m="1" x="473"/>
        <item m="1" x="686"/>
        <item x="70"/>
        <item x="71"/>
        <item m="1" x="1456"/>
        <item x="73"/>
        <item x="57"/>
        <item m="1" x="202"/>
        <item m="1" x="298"/>
        <item x="45"/>
        <item x="72"/>
        <item x="18"/>
        <item x="76"/>
        <item x="19"/>
        <item x="63"/>
        <item x="75"/>
        <item x="46"/>
        <item x="81"/>
        <item m="1" x="215"/>
        <item x="79"/>
        <item x="78"/>
        <item m="1" x="1467"/>
        <item x="82"/>
        <item x="86"/>
        <item x="87"/>
        <item x="65"/>
        <item x="88"/>
        <item x="89"/>
        <item x="90"/>
        <item x="91"/>
        <item x="104"/>
        <item x="105"/>
        <item x="106"/>
        <item x="107"/>
        <item x="108"/>
        <item x="109"/>
        <item x="110"/>
        <item x="111"/>
        <item x="68"/>
        <item x="85"/>
        <item x="92"/>
        <item x="93"/>
        <item x="94"/>
        <item x="95"/>
        <item x="96"/>
        <item x="97"/>
        <item x="98"/>
        <item x="99"/>
        <item x="100"/>
        <item x="101"/>
        <item x="102"/>
        <item x="103"/>
        <item x="112"/>
        <item x="113"/>
        <item x="114"/>
        <item x="115"/>
        <item x="116"/>
        <item x="117"/>
        <item x="118"/>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38">
        <item m="1" x="32"/>
        <item m="1" x="34"/>
        <item x="1"/>
        <item m="1" x="30"/>
        <item m="1" x="33"/>
        <item m="1" x="35"/>
        <item m="1" x="36"/>
        <item m="1" x="31"/>
        <item x="0"/>
        <item x="12"/>
        <item x="11"/>
        <item x="2"/>
        <item x="3"/>
        <item x="4"/>
        <item x="5"/>
        <item x="7"/>
        <item x="8"/>
        <item m="1" x="37"/>
        <item x="9"/>
        <item x="6"/>
        <item x="10"/>
        <item x="13"/>
        <item x="19"/>
        <item x="15"/>
        <item x="17"/>
        <item x="16"/>
        <item x="18"/>
        <item x="14"/>
        <item x="20"/>
        <item x="21"/>
        <item x="22"/>
        <item x="23"/>
        <item x="24"/>
        <item x="25"/>
        <item x="26"/>
        <item x="27"/>
        <item x="28"/>
        <item x="29"/>
      </items>
    </pivotField>
    <pivotField axis="axisRow" compact="0" outline="0" showAll="0" defaultSubtotal="0">
      <items count="336">
        <item x="0"/>
        <item x="8"/>
        <item x="18"/>
        <item x="10"/>
        <item x="15"/>
        <item m="1" x="105"/>
        <item x="17"/>
        <item m="1" x="223"/>
        <item m="1" x="243"/>
        <item x="5"/>
        <item x="12"/>
        <item x="20"/>
        <item m="1" x="82"/>
        <item m="1" x="108"/>
        <item x="9"/>
        <item m="1" x="202"/>
        <item m="1" x="225"/>
        <item m="1" x="236"/>
        <item m="1" x="304"/>
        <item m="1" x="330"/>
        <item x="13"/>
        <item m="1" x="89"/>
        <item m="1" x="113"/>
        <item m="1" x="133"/>
        <item x="14"/>
        <item m="1" x="241"/>
        <item m="1" x="84"/>
        <item m="1" x="252"/>
        <item m="1" x="267"/>
        <item x="2"/>
        <item m="1" x="156"/>
        <item x="1"/>
        <item m="1" x="96"/>
        <item m="1" x="50"/>
        <item m="1" x="305"/>
        <item m="1" x="152"/>
        <item m="1" x="242"/>
        <item x="4"/>
        <item m="1" x="55"/>
        <item m="1" x="244"/>
        <item m="1" x="65"/>
        <item m="1" x="247"/>
        <item m="1" x="234"/>
        <item m="1" x="245"/>
        <item m="1" x="138"/>
        <item m="1" x="143"/>
        <item m="1" x="107"/>
        <item m="1" x="216"/>
        <item m="1" x="157"/>
        <item x="6"/>
        <item m="1" x="79"/>
        <item m="1" x="41"/>
        <item m="1" x="278"/>
        <item m="1" x="103"/>
        <item m="1" x="49"/>
        <item m="1" x="176"/>
        <item m="1" x="248"/>
        <item m="1" x="328"/>
        <item m="1" x="197"/>
        <item m="1" x="334"/>
        <item m="1" x="185"/>
        <item m="1" x="99"/>
        <item x="19"/>
        <item m="1" x="171"/>
        <item m="1" x="198"/>
        <item m="1" x="58"/>
        <item m="1" x="30"/>
        <item m="1" x="74"/>
        <item m="1" x="318"/>
        <item m="1" x="281"/>
        <item m="1" x="294"/>
        <item m="1" x="67"/>
        <item m="1" x="282"/>
        <item m="1" x="80"/>
        <item m="1" x="238"/>
        <item m="1" x="68"/>
        <item m="1" x="275"/>
        <item m="1" x="59"/>
        <item m="1" x="302"/>
        <item m="1" x="125"/>
        <item m="1" x="229"/>
        <item m="1" x="283"/>
        <item m="1" x="60"/>
        <item x="11"/>
        <item m="1" x="295"/>
        <item m="1" x="112"/>
        <item m="1" x="316"/>
        <item m="1" x="299"/>
        <item m="1" x="81"/>
        <item m="1" x="206"/>
        <item m="1" x="323"/>
        <item m="1" x="45"/>
        <item m="1" x="246"/>
        <item m="1" x="142"/>
        <item m="1" x="150"/>
        <item m="1" x="111"/>
        <item m="1" x="220"/>
        <item m="1" x="57"/>
        <item m="1" x="257"/>
        <item m="1" x="123"/>
        <item m="1" x="128"/>
        <item m="1" x="258"/>
        <item m="1" x="306"/>
        <item m="1" x="301"/>
        <item m="1" x="38"/>
        <item m="1" x="200"/>
        <item m="1" x="226"/>
        <item m="1" x="48"/>
        <item m="1" x="277"/>
        <item m="1" x="193"/>
        <item m="1" x="233"/>
        <item m="1" x="188"/>
        <item m="1" x="209"/>
        <item m="1" x="121"/>
        <item m="1" x="196"/>
        <item m="1" x="321"/>
        <item m="1" x="187"/>
        <item m="1" x="76"/>
        <item m="1" x="264"/>
        <item m="1" x="34"/>
        <item m="1" x="71"/>
        <item m="1" x="199"/>
        <item m="1" x="72"/>
        <item m="1" x="172"/>
        <item m="1" x="155"/>
        <item m="1" x="311"/>
        <item m="1" x="329"/>
        <item m="1" x="104"/>
        <item m="1" x="139"/>
        <item m="1" x="117"/>
        <item m="1" x="26"/>
        <item m="1" x="326"/>
        <item m="1" x="40"/>
        <item m="1" x="52"/>
        <item m="1" x="24"/>
        <item m="1" x="255"/>
        <item m="1" x="268"/>
        <item m="1" x="253"/>
        <item m="1" x="217"/>
        <item m="1" x="36"/>
        <item m="1" x="47"/>
        <item m="1" x="91"/>
        <item m="1" x="86"/>
        <item m="1" x="169"/>
        <item m="1" x="28"/>
        <item m="1" x="184"/>
        <item m="1" x="32"/>
        <item m="1" x="165"/>
        <item m="1" x="218"/>
        <item m="1" x="23"/>
        <item m="1" x="145"/>
        <item m="1" x="214"/>
        <item m="1" x="126"/>
        <item m="1" x="146"/>
        <item m="1" x="212"/>
        <item m="1" x="178"/>
        <item m="1" x="201"/>
        <item m="1" x="251"/>
        <item m="1" x="93"/>
        <item m="1" x="274"/>
        <item m="1" x="195"/>
        <item m="1" x="164"/>
        <item m="1" x="159"/>
        <item m="1" x="289"/>
        <item m="1" x="102"/>
        <item m="1" x="136"/>
        <item m="1" x="331"/>
        <item m="1" x="254"/>
        <item m="1" x="173"/>
        <item m="1" x="110"/>
        <item m="1" x="239"/>
        <item m="1" x="297"/>
        <item m="1" x="237"/>
        <item m="1" x="333"/>
        <item m="1" x="235"/>
        <item m="1" x="63"/>
        <item m="1" x="53"/>
        <item m="1" x="109"/>
        <item m="1" x="161"/>
        <item m="1" x="228"/>
        <item m="1" x="85"/>
        <item m="1" x="158"/>
        <item m="1" x="115"/>
        <item m="1" x="137"/>
        <item m="1" x="33"/>
        <item m="1" x="211"/>
        <item m="1" x="153"/>
        <item m="1" x="181"/>
        <item m="1" x="298"/>
        <item m="1" x="322"/>
        <item m="1" x="208"/>
        <item m="1" x="119"/>
        <item m="1" x="224"/>
        <item m="1" x="190"/>
        <item m="1" x="130"/>
        <item m="1" x="70"/>
        <item m="1" x="293"/>
        <item m="1" x="43"/>
        <item m="1" x="232"/>
        <item sd="0" m="1" x="88"/>
        <item m="1" x="192"/>
        <item m="1" x="78"/>
        <item m="1" x="286"/>
        <item m="1" x="97"/>
        <item m="1" x="276"/>
        <item m="1" x="77"/>
        <item m="1" x="177"/>
        <item m="1" x="162"/>
        <item m="1" x="46"/>
        <item m="1" x="27"/>
        <item m="1" x="42"/>
        <item m="1" x="310"/>
        <item m="1" x="120"/>
        <item m="1" x="250"/>
        <item m="1" x="332"/>
        <item m="1" x="64"/>
        <item m="1" x="116"/>
        <item m="1" x="263"/>
        <item m="1" x="106"/>
        <item m="1" x="168"/>
        <item m="1" x="174"/>
        <item m="1" x="213"/>
        <item m="1" x="314"/>
        <item m="1" x="182"/>
        <item m="1" x="291"/>
        <item m="1" x="100"/>
        <item m="1" x="118"/>
        <item m="1" x="207"/>
        <item m="1" x="292"/>
        <item m="1" x="290"/>
        <item m="1" x="149"/>
        <item m="1" x="271"/>
        <item m="1" x="166"/>
        <item m="1" x="44"/>
        <item m="1" x="25"/>
        <item m="1" x="273"/>
        <item m="1" x="287"/>
        <item m="1" x="189"/>
        <item m="1" x="61"/>
        <item m="1" x="151"/>
        <item m="1" x="265"/>
        <item m="1" x="83"/>
        <item m="1" x="92"/>
        <item m="1" x="69"/>
        <item m="1" x="315"/>
        <item m="1" x="98"/>
        <item m="1" x="300"/>
        <item m="1" x="288"/>
        <item m="1" x="266"/>
        <item m="1" x="127"/>
        <item m="1" x="167"/>
        <item m="1" x="280"/>
        <item m="1" x="230"/>
        <item m="1" x="101"/>
        <item m="1" x="90"/>
        <item m="1" x="335"/>
        <item m="1" x="259"/>
        <item m="1" x="129"/>
        <item m="1" x="324"/>
        <item x="21"/>
        <item m="1" x="307"/>
        <item m="1" x="270"/>
        <item x="16"/>
        <item m="1" x="51"/>
        <item m="1" x="163"/>
        <item m="1" x="56"/>
        <item m="1" x="221"/>
        <item m="1" x="29"/>
        <item m="1" x="148"/>
        <item m="1" x="240"/>
        <item m="1" x="285"/>
        <item m="1" x="303"/>
        <item m="1" x="183"/>
        <item m="1" x="147"/>
        <item m="1" x="154"/>
        <item m="1" x="37"/>
        <item m="1" x="219"/>
        <item m="1" x="319"/>
        <item m="1" x="114"/>
        <item m="1" x="261"/>
        <item m="1" x="260"/>
        <item m="1" x="75"/>
        <item m="1" x="122"/>
        <item m="1" x="66"/>
        <item m="1" x="210"/>
        <item m="1" x="284"/>
        <item m="1" x="141"/>
        <item m="1" x="256"/>
        <item m="1" x="54"/>
        <item m="1" x="35"/>
        <item m="1" x="325"/>
        <item m="1" x="22"/>
        <item m="1" x="95"/>
        <item m="1" x="262"/>
        <item m="1" x="73"/>
        <item m="1" x="203"/>
        <item m="1" x="135"/>
        <item m="1" x="132"/>
        <item m="1" x="312"/>
        <item m="1" x="140"/>
        <item m="1" x="191"/>
        <item m="1" x="170"/>
        <item m="1" x="320"/>
        <item m="1" x="124"/>
        <item m="1" x="249"/>
        <item m="1" x="204"/>
        <item m="1" x="194"/>
        <item m="1" x="179"/>
        <item m="1" x="131"/>
        <item m="1" x="160"/>
        <item m="1" x="144"/>
        <item m="1" x="327"/>
        <item m="1" x="279"/>
        <item m="1" x="205"/>
        <item x="7"/>
        <item m="1" x="308"/>
        <item m="1" x="215"/>
        <item m="1" x="94"/>
        <item m="1" x="62"/>
        <item m="1" x="222"/>
        <item m="1" x="269"/>
        <item m="1" x="309"/>
        <item m="1" x="180"/>
        <item m="1" x="87"/>
        <item m="1" x="272"/>
        <item m="1" x="31"/>
        <item m="1" x="231"/>
        <item m="1" x="134"/>
        <item m="1" x="317"/>
        <item m="1" x="296"/>
        <item m="1" x="186"/>
        <item m="1" x="175"/>
        <item m="1" x="227"/>
        <item x="3"/>
        <item m="1" x="313"/>
        <item m="1" x="39"/>
      </items>
    </pivotField>
    <pivotField axis="axisRow" compact="0" outline="0" showAll="0" defaultSubtotal="0">
      <items count="47">
        <item x="13"/>
        <item x="2"/>
        <item m="1" x="34"/>
        <item m="1" x="42"/>
        <item m="1" x="33"/>
        <item m="1" x="19"/>
        <item m="1" x="29"/>
        <item m="1" x="39"/>
        <item m="1" x="22"/>
        <item m="1" x="24"/>
        <item m="1" x="36"/>
        <item m="1" x="32"/>
        <item m="1" x="30"/>
        <item m="1" x="21"/>
        <item m="1" x="45"/>
        <item m="1" x="25"/>
        <item m="1" x="44"/>
        <item m="1" x="43"/>
        <item m="1" x="40"/>
        <item m="1" x="28"/>
        <item m="1" x="18"/>
        <item m="1" x="20"/>
        <item m="1" x="31"/>
        <item m="1" x="23"/>
        <item m="1" x="41"/>
        <item m="1" x="35"/>
        <item m="1" x="37"/>
        <item m="1" x="27"/>
        <item m="1" x="46"/>
        <item m="1" x="38"/>
        <item m="1" x="26"/>
        <item x="0"/>
        <item x="6"/>
        <item x="7"/>
        <item x="4"/>
        <item x="1"/>
        <item x="5"/>
        <item x="3"/>
        <item x="8"/>
        <item x="9"/>
        <item x="10"/>
        <item x="11"/>
        <item x="12"/>
        <item x="14"/>
        <item x="17"/>
        <item x="15"/>
        <item x="16"/>
      </items>
    </pivotField>
    <pivotField axis="axisRow" compact="0" outline="0" showAll="0">
      <items count="567">
        <item m="1" x="500"/>
        <item m="1" x="45"/>
        <item m="1" x="408"/>
        <item m="1" x="503"/>
        <item m="1" x="316"/>
        <item m="1" x="353"/>
        <item m="1" x="116"/>
        <item m="1" x="196"/>
        <item m="1" x="541"/>
        <item m="1" x="68"/>
        <item m="1" x="427"/>
        <item m="1" x="377"/>
        <item m="1" x="37"/>
        <item m="1" x="510"/>
        <item m="1" x="280"/>
        <item m="1" x="31"/>
        <item m="1" x="306"/>
        <item m="1" x="561"/>
        <item m="1" x="213"/>
        <item m="1" x="63"/>
        <item m="1" x="558"/>
        <item m="1" x="546"/>
        <item m="1" x="225"/>
        <item m="1" x="189"/>
        <item m="1" x="199"/>
        <item m="1" x="190"/>
        <item m="1" x="69"/>
        <item m="1" x="445"/>
        <item m="1" x="410"/>
        <item m="1" x="242"/>
        <item m="1" x="396"/>
        <item m="1" x="202"/>
        <item m="1" x="262"/>
        <item m="1" x="344"/>
        <item m="1" x="176"/>
        <item m="1" x="333"/>
        <item m="1" x="129"/>
        <item m="1" x="128"/>
        <item m="1" x="256"/>
        <item m="1" x="20"/>
        <item m="1" x="298"/>
        <item m="1" x="511"/>
        <item m="1" x="517"/>
        <item m="1" x="295"/>
        <item m="1" x="449"/>
        <item m="1" x="94"/>
        <item m="1" x="384"/>
        <item m="1" x="520"/>
        <item m="1" x="50"/>
        <item m="1" x="238"/>
        <item m="1" x="416"/>
        <item m="1" x="87"/>
        <item m="1" x="425"/>
        <item m="1" x="337"/>
        <item m="1" x="207"/>
        <item m="1" x="319"/>
        <item m="1" x="361"/>
        <item m="1" x="529"/>
        <item m="1" x="453"/>
        <item m="1" x="283"/>
        <item m="1" x="135"/>
        <item m="1" x="398"/>
        <item m="1" x="288"/>
        <item m="1" x="444"/>
        <item m="1" x="106"/>
        <item m="1" x="77"/>
        <item m="1" x="22"/>
        <item m="1" x="364"/>
        <item m="1" x="439"/>
        <item m="1" x="393"/>
        <item m="1" x="184"/>
        <item m="1" x="488"/>
        <item m="1" x="33"/>
        <item m="1" x="92"/>
        <item m="1" x="156"/>
        <item m="1" x="493"/>
        <item m="1" x="243"/>
        <item m="1" x="58"/>
        <item m="1" x="211"/>
        <item m="1" x="281"/>
        <item m="1" x="440"/>
        <item m="1" x="431"/>
        <item m="1" x="217"/>
        <item m="1" x="508"/>
        <item m="1" x="268"/>
        <item m="1" x="239"/>
        <item m="1" x="275"/>
        <item m="1" x="414"/>
        <item m="1" x="528"/>
        <item m="1" x="43"/>
        <item m="1" x="100"/>
        <item m="1" x="226"/>
        <item m="1" x="251"/>
        <item m="1" x="556"/>
        <item m="1" x="54"/>
        <item m="1" x="419"/>
        <item m="1" x="379"/>
        <item m="1" x="443"/>
        <item m="1" x="49"/>
        <item m="1" x="121"/>
        <item m="1" x="387"/>
        <item m="1" x="145"/>
        <item x="0"/>
        <item m="1" x="193"/>
        <item m="1" x="178"/>
        <item m="1" x="435"/>
        <item m="1" x="334"/>
        <item m="1" x="469"/>
        <item m="1" x="224"/>
        <item m="1" x="475"/>
        <item m="1" x="362"/>
        <item m="1" x="484"/>
        <item m="1" x="88"/>
        <item m="1" x="185"/>
        <item m="1" x="389"/>
        <item m="1" x="437"/>
        <item m="1" x="119"/>
        <item m="1" x="356"/>
        <item m="1" x="428"/>
        <item m="1" x="205"/>
        <item m="1" x="103"/>
        <item m="1" x="274"/>
        <item m="1" x="264"/>
        <item m="1" x="17"/>
        <item m="1" x="140"/>
        <item m="1" x="363"/>
        <item m="1" x="452"/>
        <item m="1" x="250"/>
        <item m="1" x="158"/>
        <item m="1" x="512"/>
        <item m="1" x="153"/>
        <item m="1" x="157"/>
        <item m="1" x="240"/>
        <item m="1" x="241"/>
        <item m="1" x="230"/>
        <item m="1" x="535"/>
        <item m="1" x="332"/>
        <item m="1" x="214"/>
        <item m="1" x="304"/>
        <item m="1" x="173"/>
        <item m="1" x="422"/>
        <item m="1" x="474"/>
        <item m="1" x="82"/>
        <item m="1" x="215"/>
        <item m="1" x="550"/>
        <item m="1" x="552"/>
        <item m="1" x="236"/>
        <item m="1" x="433"/>
        <item m="1" x="413"/>
        <item m="1" x="167"/>
        <item m="1" x="110"/>
        <item m="1" x="331"/>
        <item m="1" x="84"/>
        <item m="1" x="161"/>
        <item m="1" x="455"/>
        <item m="1" x="466"/>
        <item m="1" x="301"/>
        <item m="1" x="28"/>
        <item m="1" x="24"/>
        <item m="1" x="399"/>
        <item m="1" x="302"/>
        <item m="1" x="545"/>
        <item m="1" x="523"/>
        <item m="1" x="263"/>
        <item m="1" x="197"/>
        <item m="1" x="97"/>
        <item m="1" x="544"/>
        <item m="1" x="400"/>
        <item m="1" x="34"/>
        <item m="1" x="565"/>
        <item m="1" x="192"/>
        <item m="1" x="162"/>
        <item m="1" x="112"/>
        <item m="1" x="104"/>
        <item m="1" x="126"/>
        <item m="1" x="336"/>
        <item m="1" x="342"/>
        <item m="1" x="310"/>
        <item m="1" x="486"/>
        <item m="1" x="373"/>
        <item m="1" x="291"/>
        <item m="1" x="109"/>
        <item m="1" x="335"/>
        <item m="1" x="146"/>
        <item m="1" x="530"/>
        <item m="1" x="102"/>
        <item m="1" x="349"/>
        <item m="1" x="163"/>
        <item m="1" x="130"/>
        <item m="1" x="267"/>
        <item m="1" x="348"/>
        <item m="1" x="388"/>
        <item m="1" x="307"/>
        <item m="1" x="522"/>
        <item m="1" x="234"/>
        <item m="1" x="255"/>
        <item m="1" x="491"/>
        <item m="1" x="148"/>
        <item m="1" x="403"/>
        <item m="1" x="137"/>
        <item m="1" x="300"/>
        <item m="1" x="308"/>
        <item m="1" x="117"/>
        <item m="1" x="496"/>
        <item m="1" x="365"/>
        <item m="1" x="543"/>
        <item m="1" x="248"/>
        <item m="1" x="487"/>
        <item m="1" x="563"/>
        <item m="1" x="61"/>
        <item m="1" x="105"/>
        <item m="1" x="386"/>
        <item m="1" x="355"/>
        <item m="1" x="313"/>
        <item m="1" x="534"/>
        <item m="1" x="125"/>
        <item m="1" x="79"/>
        <item m="1" x="533"/>
        <item m="1" x="340"/>
        <item m="1" x="75"/>
        <item m="1" x="532"/>
        <item m="1" x="91"/>
        <item m="1" x="191"/>
        <item m="1" x="101"/>
        <item m="1" x="83"/>
        <item m="1" x="170"/>
        <item m="1" x="434"/>
        <item m="1" x="78"/>
        <item m="1" x="93"/>
        <item m="1" x="272"/>
        <item m="1" x="305"/>
        <item m="1" x="426"/>
        <item m="1" x="216"/>
        <item m="1" x="459"/>
        <item m="1" x="521"/>
        <item m="1" x="359"/>
        <item m="1" x="358"/>
        <item m="1" x="209"/>
        <item m="1" x="357"/>
        <item m="1" x="360"/>
        <item m="1" x="10"/>
        <item m="1" x="391"/>
        <item m="1" x="385"/>
        <item m="1" x="531"/>
        <item m="1" x="183"/>
        <item m="1" x="151"/>
        <item m="1" x="141"/>
        <item m="1" x="502"/>
        <item m="1" x="309"/>
        <item m="1" x="208"/>
        <item m="1" x="343"/>
        <item m="1" x="114"/>
        <item m="1" x="18"/>
        <item m="1" x="9"/>
        <item m="1" x="554"/>
        <item m="1" x="548"/>
        <item m="1" x="15"/>
        <item m="1" x="11"/>
        <item m="1" x="67"/>
        <item m="1" x="108"/>
        <item m="1" x="245"/>
        <item m="1" x="450"/>
        <item m="1" x="124"/>
        <item m="1" x="42"/>
        <item m="1" x="451"/>
        <item m="1" x="371"/>
        <item m="1" x="346"/>
        <item m="1" x="80"/>
        <item m="1" x="260"/>
        <item m="1" x="253"/>
        <item m="1" x="409"/>
        <item m="1" x="254"/>
        <item m="1" x="96"/>
        <item m="1" x="542"/>
        <item m="1" x="270"/>
        <item m="1" x="21"/>
        <item m="1" x="182"/>
        <item m="1" x="562"/>
        <item m="1" x="297"/>
        <item m="1" x="559"/>
        <item m="1" x="36"/>
        <item m="1" x="473"/>
        <item m="1" x="204"/>
        <item m="1" x="467"/>
        <item m="1" x="244"/>
        <item m="1" x="375"/>
        <item m="1" x="200"/>
        <item m="1" x="383"/>
        <item m="1" x="290"/>
        <item m="1" x="118"/>
        <item m="1" x="155"/>
        <item m="1" x="321"/>
        <item m="1" x="381"/>
        <item m="1" x="171"/>
        <item m="1" x="29"/>
        <item m="1" x="115"/>
        <item m="1" x="497"/>
        <item m="1" x="476"/>
        <item m="1" x="164"/>
        <item m="1" x="53"/>
        <item m="1" x="111"/>
        <item m="1" x="448"/>
        <item m="1" x="303"/>
        <item m="1" x="436"/>
        <item m="1" x="492"/>
        <item m="1" x="133"/>
        <item m="1" x="479"/>
        <item m="1" x="60"/>
        <item m="1" x="8"/>
        <item m="1" x="392"/>
        <item m="1" x="380"/>
        <item m="1" x="420"/>
        <item m="1" x="143"/>
        <item m="1" x="430"/>
        <item m="1" x="460"/>
        <item m="1" x="235"/>
        <item m="1" x="560"/>
        <item m="1" x="52"/>
        <item m="1" x="188"/>
        <item m="1" x="198"/>
        <item m="1" x="352"/>
        <item m="1" x="299"/>
        <item m="1" x="418"/>
        <item m="1" x="76"/>
        <item m="1" x="181"/>
        <item m="1" x="210"/>
        <item m="1" x="187"/>
        <item m="1" x="132"/>
        <item m="1" x="320"/>
        <item m="1" x="257"/>
        <item m="1" x="285"/>
        <item m="1" x="505"/>
        <item m="1" x="506"/>
        <item m="1" x="166"/>
        <item m="1" x="237"/>
        <item m="1" x="131"/>
        <item m="1" x="136"/>
        <item m="1" x="367"/>
        <item m="1" x="194"/>
        <item m="1" x="284"/>
        <item m="1" x="458"/>
        <item m="1" x="429"/>
        <item m="1" x="374"/>
        <item m="1" x="417"/>
        <item m="1" x="25"/>
        <item m="1" x="537"/>
        <item m="1" x="14"/>
        <item m="1" x="99"/>
        <item m="1" x="12"/>
        <item m="1" x="330"/>
        <item m="1" x="518"/>
        <item m="1" x="412"/>
        <item m="1" x="139"/>
        <item m="1" x="107"/>
        <item m="1" x="165"/>
        <item m="1" x="144"/>
        <item m="1" x="273"/>
        <item m="1" x="123"/>
        <item m="1" x="150"/>
        <item m="1" x="457"/>
        <item m="1" x="370"/>
        <item m="1" x="329"/>
        <item m="1" x="86"/>
        <item m="1" x="276"/>
        <item m="1" x="85"/>
        <item m="1" x="376"/>
        <item m="1" x="454"/>
        <item m="1" x="498"/>
        <item m="1" x="442"/>
        <item m="1" x="424"/>
        <item m="1" x="481"/>
        <item m="1" x="175"/>
        <item m="1" x="174"/>
        <item m="1" x="74"/>
        <item m="1" x="351"/>
        <item m="1" x="350"/>
        <item m="1" x="462"/>
        <item m="1" x="113"/>
        <item m="1" x="369"/>
        <item m="1" x="81"/>
        <item m="1" x="233"/>
        <item m="1" x="286"/>
        <item m="1" x="478"/>
        <item m="1" x="540"/>
        <item m="1" x="289"/>
        <item m="1" x="159"/>
        <item m="1" x="258"/>
        <item m="1" x="89"/>
        <item m="1" x="30"/>
        <item m="1" x="406"/>
        <item m="1" x="59"/>
        <item m="1" x="432"/>
        <item m="1" x="292"/>
        <item m="1" x="269"/>
        <item m="1" x="160"/>
        <item m="1" x="282"/>
        <item m="1" x="16"/>
        <item m="1" x="231"/>
        <item m="1" x="247"/>
        <item m="1" x="405"/>
        <item m="1" x="328"/>
        <item m="1" x="557"/>
        <item m="1" x="172"/>
        <item m="1" x="314"/>
        <item m="1" x="138"/>
        <item m="1" x="201"/>
        <item m="1" x="347"/>
        <item m="1" x="485"/>
        <item m="1" x="471"/>
        <item m="1" x="44"/>
        <item m="1" x="472"/>
        <item m="1" x="480"/>
        <item m="1" x="490"/>
        <item m="1" x="394"/>
        <item m="1" x="401"/>
        <item m="1" x="402"/>
        <item m="1" x="524"/>
        <item m="1" x="325"/>
        <item m="1" x="186"/>
        <item m="1" x="228"/>
        <item m="1" x="407"/>
        <item m="1" x="47"/>
        <item m="1" x="95"/>
        <item m="1" x="64"/>
        <item m="1" x="232"/>
        <item m="1" x="179"/>
        <item m="1" x="509"/>
        <item m="1" x="293"/>
        <item m="1" x="326"/>
        <item m="1" x="294"/>
        <item m="1" x="57"/>
        <item m="1" x="378"/>
        <item m="1" x="271"/>
        <item m="1" x="555"/>
        <item m="1" x="142"/>
        <item m="1" x="168"/>
        <item m="1" x="27"/>
        <item m="1" x="72"/>
        <item m="1" x="318"/>
        <item m="1" x="218"/>
        <item m="1" x="447"/>
        <item m="1" x="461"/>
        <item m="1" x="55"/>
        <item m="1" x="62"/>
        <item m="1" x="180"/>
        <item m="1" x="154"/>
        <item m="1" x="259"/>
        <item m="1" x="312"/>
        <item m="1" x="315"/>
        <item m="1" x="249"/>
        <item m="1" x="221"/>
        <item m="1" x="382"/>
        <item m="1" x="465"/>
        <item m="1" x="438"/>
        <item m="1" x="483"/>
        <item m="1" x="397"/>
        <item m="1" x="372"/>
        <item m="1" x="553"/>
        <item m="1" x="463"/>
        <item m="1" x="338"/>
        <item m="1" x="468"/>
        <item m="1" x="341"/>
        <item m="1" x="147"/>
        <item m="1" x="456"/>
        <item m="1" x="13"/>
        <item m="1" x="134"/>
        <item m="1" x="395"/>
        <item m="1" x="327"/>
        <item m="1" x="40"/>
        <item m="1" x="261"/>
        <item m="1" x="525"/>
        <item m="1" x="19"/>
        <item m="1" x="229"/>
        <item m="1" x="317"/>
        <item m="1" x="127"/>
        <item m="1" x="515"/>
        <item m="1" x="38"/>
        <item m="1" x="66"/>
        <item m="1" x="446"/>
        <item m="1" x="513"/>
        <item m="1" x="287"/>
        <item m="1" x="227"/>
        <item m="1" x="366"/>
        <item m="1" x="149"/>
        <item m="1" x="323"/>
        <item m="1" x="279"/>
        <item m="1" x="39"/>
        <item m="1" x="527"/>
        <item m="1" x="220"/>
        <item m="1" x="504"/>
        <item m="1" x="223"/>
        <item m="1" x="266"/>
        <item m="1" x="354"/>
        <item m="1" x="23"/>
        <item m="1" x="501"/>
        <item m="1" x="48"/>
        <item m="1" x="41"/>
        <item m="1" x="122"/>
        <item m="1" x="339"/>
        <item m="1" x="368"/>
        <item m="1" x="477"/>
        <item m="1" x="152"/>
        <item m="1" x="464"/>
        <item m="1" x="65"/>
        <item m="1" x="514"/>
        <item m="1" x="212"/>
        <item m="1" x="411"/>
        <item m="1" x="277"/>
        <item m="1" x="35"/>
        <item m="1" x="206"/>
        <item m="1" x="551"/>
        <item m="1" x="311"/>
        <item m="1" x="120"/>
        <item m="1" x="219"/>
        <item m="1" x="516"/>
        <item m="1" x="26"/>
        <item m="1" x="415"/>
        <item m="1" x="564"/>
        <item m="1" x="547"/>
        <item m="1" x="324"/>
        <item m="1" x="70"/>
        <item m="1" x="195"/>
        <item m="1" x="73"/>
        <item m="1" x="90"/>
        <item m="1" x="56"/>
        <item m="1" x="390"/>
        <item m="1" x="421"/>
        <item m="1" x="494"/>
        <item m="1" x="404"/>
        <item m="1" x="32"/>
        <item m="1" x="265"/>
        <item m="1" x="507"/>
        <item m="1" x="322"/>
        <item m="1" x="526"/>
        <item m="1" x="169"/>
        <item m="1" x="489"/>
        <item m="1" x="519"/>
        <item m="1" x="222"/>
        <item m="1" x="538"/>
        <item m="1" x="278"/>
        <item m="1" x="536"/>
        <item m="1" x="495"/>
        <item m="1" x="470"/>
        <item m="1" x="423"/>
        <item m="1" x="441"/>
        <item m="1" x="252"/>
        <item m="1" x="51"/>
        <item m="1" x="71"/>
        <item m="1" x="46"/>
        <item m="1" x="549"/>
        <item m="1" x="539"/>
        <item m="1" x="98"/>
        <item m="1" x="296"/>
        <item m="1" x="246"/>
        <item m="1" x="203"/>
        <item m="1" x="499"/>
        <item m="1" x="177"/>
        <item m="1" x="345"/>
        <item m="1" x="482"/>
        <item x="1"/>
        <item x="2"/>
        <item x="6"/>
        <item x="4"/>
        <item x="3"/>
        <item x="5"/>
        <item x="7"/>
        <item t="default"/>
      </items>
    </pivotField>
    <pivotField axis="axisRow" compact="0" outline="0" showAll="0" defaultSubtotal="0">
      <items count="27">
        <item x="10"/>
        <item x="11"/>
        <item x="9"/>
        <item m="1" x="14"/>
        <item x="4"/>
        <item m="1" x="24"/>
        <item x="1"/>
        <item x="5"/>
        <item m="1" x="15"/>
        <item m="1" x="18"/>
        <item m="1" x="23"/>
        <item m="1" x="20"/>
        <item m="1" x="16"/>
        <item x="0"/>
        <item m="1" x="19"/>
        <item m="1" x="26"/>
        <item m="1" x="25"/>
        <item x="12"/>
        <item x="2"/>
        <item x="3"/>
        <item x="6"/>
        <item m="1" x="17"/>
        <item x="7"/>
        <item x="8"/>
        <item m="1" x="22"/>
        <item m="1" x="21"/>
        <item x="13"/>
      </items>
    </pivotField>
    <pivotField axis="axisRow" compact="0" outline="0" showAll="0" defaultSubtotal="0">
      <items count="11">
        <item x="0"/>
        <item x="4"/>
        <item x="1"/>
        <item x="2"/>
        <item m="1" x="10"/>
        <item m="1" x="9"/>
        <item m="1" x="6"/>
        <item m="1" x="8"/>
        <item m="1" x="7"/>
        <item x="3"/>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00"/>
      <x/>
      <x/>
      <x v="35"/>
      <x v="2"/>
      <x v="23"/>
      <x/>
      <x v="102"/>
    </i>
    <i t="grand">
      <x/>
    </i>
  </rowItems>
  <colItems count="1">
    <i/>
  </colItems>
  <pageFields count="2">
    <pageField fld="1" item="1014"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2CD56-46A6-47F7-9ADC-F05D7C3EF3F8}">
  <dimension ref="B1:V101"/>
  <sheetViews>
    <sheetView tabSelected="1" topLeftCell="A82" zoomScale="55" zoomScaleNormal="55" workbookViewId="0">
      <selection activeCell="G100" sqref="G100"/>
    </sheetView>
  </sheetViews>
  <sheetFormatPr baseColWidth="10" defaultColWidth="11.42578125" defaultRowHeight="15" x14ac:dyDescent="0.25"/>
  <cols>
    <col min="1" max="1" width="0.85546875" customWidth="1"/>
    <col min="2" max="2" width="7.42578125" customWidth="1"/>
    <col min="3" max="3" width="8.85546875" customWidth="1"/>
    <col min="4" max="4" width="14.140625" customWidth="1"/>
    <col min="5" max="5" width="56.28515625" customWidth="1"/>
    <col min="6" max="6" width="61.140625" customWidth="1"/>
    <col min="7" max="7" width="60" customWidth="1"/>
    <col min="8" max="8" width="16.42578125" customWidth="1"/>
    <col min="9" max="10" width="13.28515625" customWidth="1"/>
    <col min="11" max="11" width="17.5703125" customWidth="1"/>
    <col min="12" max="12" width="15.28515625" hidden="1" customWidth="1"/>
    <col min="13"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8.7109375" hidden="1" customWidth="1"/>
    <col min="22" max="23" width="0" hidden="1" customWidth="1"/>
  </cols>
  <sheetData>
    <row r="1" spans="2:21" ht="37.5" customHeight="1" x14ac:dyDescent="0.25">
      <c r="N1" s="217" t="s">
        <v>0</v>
      </c>
      <c r="O1" t="s">
        <v>1</v>
      </c>
    </row>
    <row r="2" spans="2:21" ht="81" customHeight="1" x14ac:dyDescent="0.25">
      <c r="C2" s="1"/>
      <c r="D2" s="1"/>
      <c r="E2" s="2" t="s">
        <v>2</v>
      </c>
      <c r="F2" s="2"/>
      <c r="G2" s="2"/>
      <c r="H2" s="2"/>
      <c r="I2" s="2"/>
      <c r="J2" s="2"/>
      <c r="L2" s="1"/>
      <c r="N2" s="217" t="s">
        <v>3</v>
      </c>
      <c r="O2" s="3">
        <v>2024</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7" t="s">
        <v>4</v>
      </c>
      <c r="O4" s="217" t="s">
        <v>5</v>
      </c>
      <c r="P4" s="217" t="s">
        <v>6</v>
      </c>
      <c r="Q4" s="217" t="s">
        <v>7</v>
      </c>
      <c r="R4" s="217" t="s">
        <v>8</v>
      </c>
      <c r="S4" s="217" t="s">
        <v>9</v>
      </c>
      <c r="T4" s="217" t="s">
        <v>10</v>
      </c>
      <c r="U4" s="217"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"&amp;O1&amp;"/2024"</f>
        <v>N° CD-436/2024</v>
      </c>
      <c r="E6" s="9"/>
      <c r="F6" s="9"/>
      <c r="N6" t="s">
        <v>17</v>
      </c>
    </row>
    <row r="7" spans="2:21" ht="45.75" customHeight="1" x14ac:dyDescent="0.25">
      <c r="B7" s="10" t="str">
        <f>N5</f>
        <v>CLQ-24-CD-436-2024 ADQUISICIÓN DE HERRAMIENTAS MENORES</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104</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89"/>
      <c r="H35" s="90"/>
      <c r="I35" s="90"/>
      <c r="J35" s="90"/>
      <c r="K35" s="91"/>
      <c r="N35"/>
      <c r="O35"/>
      <c r="P35"/>
      <c r="Q35"/>
      <c r="R35"/>
      <c r="S35"/>
      <c r="T35"/>
      <c r="U35"/>
    </row>
    <row r="36" spans="2:21" ht="6" customHeight="1" x14ac:dyDescent="0.25">
      <c r="B36" s="46"/>
      <c r="C36" s="92"/>
      <c r="D36" s="93"/>
      <c r="E36" s="93"/>
      <c r="F36" s="94"/>
      <c r="G36" s="95"/>
      <c r="K36" s="69"/>
    </row>
    <row r="37" spans="2:21" ht="40.5" customHeight="1" x14ac:dyDescent="0.25">
      <c r="B37" s="46"/>
      <c r="C37" s="96" t="s">
        <v>35</v>
      </c>
      <c r="D37" s="97"/>
      <c r="E37" s="97"/>
      <c r="F37" s="97"/>
      <c r="G37" s="97"/>
      <c r="H37" s="97"/>
      <c r="I37" s="97"/>
      <c r="J37" s="97"/>
      <c r="K37" s="98"/>
    </row>
    <row r="38" spans="2:21" ht="21" customHeight="1" x14ac:dyDescent="0.25">
      <c r="B38" s="46"/>
      <c r="C38" s="99" t="s">
        <v>36</v>
      </c>
      <c r="D38" s="100"/>
      <c r="E38" s="100"/>
      <c r="F38" s="100"/>
      <c r="G38" s="100"/>
      <c r="H38" s="100"/>
      <c r="I38" s="100"/>
      <c r="J38" s="100"/>
      <c r="K38" s="101"/>
    </row>
    <row r="39" spans="2:21" ht="10.5" customHeight="1" x14ac:dyDescent="0.25">
      <c r="B39" s="46"/>
      <c r="C39" s="102"/>
      <c r="D39" s="103"/>
      <c r="E39" s="103"/>
      <c r="F39" s="103"/>
      <c r="G39" s="103"/>
      <c r="H39" s="103"/>
      <c r="I39" s="103"/>
      <c r="J39" s="103"/>
      <c r="K39" s="104"/>
    </row>
    <row r="40" spans="2:21" ht="27" customHeight="1" x14ac:dyDescent="0.35">
      <c r="B40" s="46"/>
      <c r="C40" s="105" t="s">
        <v>37</v>
      </c>
      <c r="D40" s="106"/>
      <c r="E40" s="106"/>
      <c r="F40" s="106"/>
      <c r="G40" s="107"/>
      <c r="H40" s="108"/>
      <c r="I40" s="108"/>
      <c r="J40" s="108"/>
      <c r="K40" s="109"/>
    </row>
    <row r="41" spans="2:21" ht="25.5" customHeight="1" x14ac:dyDescent="0.25">
      <c r="B41" s="46"/>
      <c r="C41" s="110" t="s">
        <v>38</v>
      </c>
      <c r="D41" s="79"/>
      <c r="E41" s="79"/>
      <c r="F41" s="79"/>
      <c r="G41" s="111"/>
      <c r="H41" s="94"/>
      <c r="I41" s="94"/>
      <c r="J41" s="94"/>
      <c r="K41" s="112"/>
    </row>
    <row r="42" spans="2:21" ht="25.5" customHeight="1" x14ac:dyDescent="0.25">
      <c r="B42" s="46"/>
      <c r="C42" s="113" t="s">
        <v>39</v>
      </c>
      <c r="D42" s="114"/>
      <c r="E42" s="114"/>
      <c r="F42" s="114"/>
      <c r="G42" s="114"/>
      <c r="H42" s="114"/>
      <c r="I42" s="114"/>
      <c r="J42" s="114"/>
      <c r="K42" s="115"/>
    </row>
    <row r="43" spans="2:21" ht="25.5" customHeight="1" x14ac:dyDescent="0.25">
      <c r="B43" s="46"/>
      <c r="C43" s="113" t="s">
        <v>40</v>
      </c>
      <c r="D43" s="114"/>
      <c r="E43" s="114"/>
      <c r="F43" s="114"/>
      <c r="G43" s="114"/>
      <c r="H43" s="114"/>
      <c r="I43" s="114"/>
      <c r="J43" s="114"/>
      <c r="K43" s="115"/>
    </row>
    <row r="44" spans="2:21" ht="25.5" customHeight="1" x14ac:dyDescent="0.25">
      <c r="B44" s="46"/>
      <c r="C44" s="113" t="s">
        <v>41</v>
      </c>
      <c r="D44" s="114"/>
      <c r="E44" s="114"/>
      <c r="F44" s="114"/>
      <c r="G44" s="114"/>
      <c r="H44" s="114"/>
      <c r="I44" s="114"/>
      <c r="J44" s="114"/>
      <c r="K44" s="115"/>
    </row>
    <row r="45" spans="2:21" ht="25.5" customHeight="1" x14ac:dyDescent="0.25">
      <c r="B45" s="46"/>
      <c r="C45" s="113" t="s">
        <v>42</v>
      </c>
      <c r="D45" s="114"/>
      <c r="E45" s="114"/>
      <c r="F45" s="114"/>
      <c r="G45" s="114"/>
      <c r="H45" s="114"/>
      <c r="I45" s="114"/>
      <c r="J45" s="114"/>
      <c r="K45" s="115"/>
    </row>
    <row r="46" spans="2:21" ht="25.5" customHeight="1" x14ac:dyDescent="0.25">
      <c r="B46" s="46"/>
      <c r="C46" s="113" t="s">
        <v>43</v>
      </c>
      <c r="D46" s="114"/>
      <c r="E46" s="114"/>
      <c r="F46" s="114"/>
      <c r="G46" s="114"/>
      <c r="H46" s="114"/>
      <c r="I46" s="114"/>
      <c r="J46" s="114"/>
      <c r="K46" s="115"/>
    </row>
    <row r="47" spans="2:21" ht="25.5" customHeight="1" x14ac:dyDescent="0.25">
      <c r="B47" s="46"/>
      <c r="C47" s="113" t="s">
        <v>44</v>
      </c>
      <c r="D47" s="114"/>
      <c r="E47" s="114"/>
      <c r="F47" s="114"/>
      <c r="G47" s="114"/>
      <c r="H47" s="114"/>
      <c r="I47" s="114"/>
      <c r="J47" s="114"/>
      <c r="K47" s="115"/>
    </row>
    <row r="48" spans="2:21" ht="25.5" customHeight="1" x14ac:dyDescent="0.25">
      <c r="B48" s="46"/>
      <c r="C48" s="113" t="s">
        <v>45</v>
      </c>
      <c r="D48" s="114"/>
      <c r="E48" s="114"/>
      <c r="F48" s="114"/>
      <c r="G48" s="114"/>
      <c r="H48" s="114"/>
      <c r="I48" s="114"/>
      <c r="J48" s="114"/>
      <c r="K48" s="115"/>
    </row>
    <row r="49" spans="2:21" ht="25.5" customHeight="1" x14ac:dyDescent="0.25">
      <c r="B49" s="46"/>
      <c r="C49" s="113" t="s">
        <v>46</v>
      </c>
      <c r="D49" s="114"/>
      <c r="E49" s="114"/>
      <c r="F49" s="114"/>
      <c r="G49" s="114"/>
      <c r="H49" s="114"/>
      <c r="I49" s="114"/>
      <c r="J49" s="114"/>
      <c r="K49" s="115"/>
    </row>
    <row r="50" spans="2:21" ht="25.5" customHeight="1" thickBot="1" x14ac:dyDescent="0.3">
      <c r="C50" s="116" t="s">
        <v>47</v>
      </c>
      <c r="D50" s="117"/>
      <c r="E50" s="117"/>
      <c r="F50" s="117"/>
      <c r="G50" s="117"/>
      <c r="H50" s="117"/>
      <c r="I50" s="117"/>
      <c r="J50" s="117"/>
      <c r="K50" s="118"/>
    </row>
    <row r="51" spans="2:21" ht="86.25" customHeight="1" x14ac:dyDescent="0.25"/>
    <row r="52" spans="2:21" ht="39" customHeight="1" x14ac:dyDescent="0.3">
      <c r="B52" s="119" t="s">
        <v>48</v>
      </c>
      <c r="C52" s="119"/>
      <c r="D52" s="119"/>
      <c r="E52" s="119"/>
      <c r="F52" s="119"/>
      <c r="G52" s="119"/>
      <c r="H52" s="119"/>
      <c r="I52" s="119"/>
      <c r="J52" s="119"/>
      <c r="K52" s="119"/>
      <c r="L52" s="120"/>
    </row>
    <row r="53" spans="2:21" ht="9" customHeight="1" x14ac:dyDescent="0.25"/>
    <row r="54" spans="2:21" ht="23.25" x14ac:dyDescent="0.35">
      <c r="B54" s="121" t="s">
        <v>49</v>
      </c>
      <c r="C54" s="122"/>
      <c r="D54" s="122"/>
      <c r="E54" s="122"/>
      <c r="F54" s="122"/>
      <c r="G54" s="122"/>
      <c r="H54" s="122"/>
      <c r="I54" s="122"/>
      <c r="J54" s="122"/>
      <c r="K54" s="122"/>
    </row>
    <row r="55" spans="2:21" ht="23.25" x14ac:dyDescent="0.35">
      <c r="B55" s="123" t="s">
        <v>9</v>
      </c>
      <c r="C55" s="124"/>
      <c r="D55" s="124"/>
      <c r="E55" s="125"/>
      <c r="F55" s="126" t="str">
        <f>S5</f>
        <v>CALIDAD,PROPUESTA TECNICA Y COSTO</v>
      </c>
      <c r="G55" s="127"/>
      <c r="H55" s="128"/>
      <c r="I55" s="128"/>
      <c r="J55" s="128"/>
      <c r="K55" s="128"/>
    </row>
    <row r="56" spans="2:21" ht="23.25" x14ac:dyDescent="0.35">
      <c r="B56" s="123" t="s">
        <v>10</v>
      </c>
      <c r="C56" s="124"/>
      <c r="D56" s="124"/>
      <c r="E56" s="125"/>
      <c r="F56" s="126" t="str">
        <f>+T5</f>
        <v>Por Item</v>
      </c>
      <c r="G56" s="127"/>
      <c r="H56" s="128"/>
      <c r="I56" s="128"/>
      <c r="J56" s="128"/>
      <c r="K56" s="128"/>
    </row>
    <row r="57" spans="2:21" ht="16.5" customHeight="1" thickBot="1" x14ac:dyDescent="0.4">
      <c r="B57" s="129"/>
      <c r="C57" s="128"/>
      <c r="D57" s="128"/>
      <c r="E57" s="128"/>
      <c r="F57" s="128"/>
      <c r="G57" s="128"/>
      <c r="H57" s="128"/>
      <c r="I57" s="128"/>
      <c r="J57" s="128"/>
      <c r="K57" s="128"/>
    </row>
    <row r="58" spans="2:21" ht="39.75" customHeight="1" x14ac:dyDescent="0.25">
      <c r="B58" s="130" t="s">
        <v>50</v>
      </c>
      <c r="C58" s="131"/>
      <c r="D58" s="131"/>
      <c r="E58" s="131"/>
      <c r="F58" s="132"/>
      <c r="G58" s="133" t="s">
        <v>51</v>
      </c>
      <c r="H58" s="134"/>
      <c r="I58" s="134"/>
      <c r="J58" s="134"/>
      <c r="K58" s="135"/>
      <c r="L58" s="136"/>
    </row>
    <row r="59" spans="2:21" s="37" customFormat="1" ht="32.25" customHeight="1" x14ac:dyDescent="0.25">
      <c r="B59" s="137" t="s">
        <v>52</v>
      </c>
      <c r="C59" s="138" t="s">
        <v>53</v>
      </c>
      <c r="D59" s="139" t="s">
        <v>54</v>
      </c>
      <c r="E59" s="139" t="s">
        <v>55</v>
      </c>
      <c r="F59" s="139" t="s">
        <v>56</v>
      </c>
      <c r="G59" s="139" t="s">
        <v>57</v>
      </c>
      <c r="H59" s="139" t="s">
        <v>58</v>
      </c>
      <c r="I59" s="139" t="s">
        <v>59</v>
      </c>
      <c r="J59" s="139" t="s">
        <v>60</v>
      </c>
      <c r="K59" s="140" t="s">
        <v>61</v>
      </c>
      <c r="L59" s="141"/>
      <c r="N59"/>
      <c r="O59"/>
      <c r="P59"/>
      <c r="Q59"/>
      <c r="R59"/>
      <c r="S59"/>
      <c r="T59"/>
      <c r="U59"/>
    </row>
    <row r="60" spans="2:21" ht="41.25" customHeight="1" x14ac:dyDescent="0.25">
      <c r="B60" s="142">
        <v>1</v>
      </c>
      <c r="C60" s="143">
        <v>100</v>
      </c>
      <c r="D60" s="144" t="s">
        <v>13</v>
      </c>
      <c r="E60" s="145" t="s">
        <v>81</v>
      </c>
      <c r="F60" s="218" t="s">
        <v>103</v>
      </c>
      <c r="G60" s="146"/>
      <c r="H60" s="147"/>
      <c r="I60" s="147"/>
      <c r="J60" s="148"/>
      <c r="K60" s="149">
        <f>C60*J60</f>
        <v>0</v>
      </c>
      <c r="L60" s="150"/>
    </row>
    <row r="61" spans="2:21" ht="41.25" customHeight="1" x14ac:dyDescent="0.25">
      <c r="B61" s="142">
        <v>2</v>
      </c>
      <c r="C61" s="143">
        <v>20</v>
      </c>
      <c r="D61" s="144" t="s">
        <v>79</v>
      </c>
      <c r="E61" s="145" t="s">
        <v>82</v>
      </c>
      <c r="F61" s="219"/>
      <c r="G61" s="146"/>
      <c r="H61" s="147"/>
      <c r="I61" s="147"/>
      <c r="J61" s="148"/>
      <c r="K61" s="149">
        <f t="shared" ref="K61:K81" si="0">C61*J61</f>
        <v>0</v>
      </c>
      <c r="L61" s="150"/>
    </row>
    <row r="62" spans="2:21" ht="41.25" customHeight="1" x14ac:dyDescent="0.25">
      <c r="B62" s="142">
        <v>3</v>
      </c>
      <c r="C62" s="143">
        <v>20</v>
      </c>
      <c r="D62" s="144" t="s">
        <v>79</v>
      </c>
      <c r="E62" s="145" t="s">
        <v>83</v>
      </c>
      <c r="F62" s="219"/>
      <c r="G62" s="146"/>
      <c r="H62" s="147"/>
      <c r="I62" s="147"/>
      <c r="J62" s="148"/>
      <c r="K62" s="149">
        <f t="shared" si="0"/>
        <v>0</v>
      </c>
      <c r="L62" s="150"/>
    </row>
    <row r="63" spans="2:21" ht="41.25" customHeight="1" x14ac:dyDescent="0.25">
      <c r="B63" s="142">
        <v>4</v>
      </c>
      <c r="C63" s="143">
        <v>20</v>
      </c>
      <c r="D63" s="144" t="s">
        <v>79</v>
      </c>
      <c r="E63" s="145" t="s">
        <v>84</v>
      </c>
      <c r="F63" s="219"/>
      <c r="G63" s="146"/>
      <c r="H63" s="147"/>
      <c r="I63" s="147"/>
      <c r="J63" s="148"/>
      <c r="K63" s="149">
        <f t="shared" si="0"/>
        <v>0</v>
      </c>
      <c r="L63" s="150"/>
    </row>
    <row r="64" spans="2:21" ht="41.25" customHeight="1" x14ac:dyDescent="0.25">
      <c r="B64" s="142">
        <v>5</v>
      </c>
      <c r="C64" s="143">
        <v>20</v>
      </c>
      <c r="D64" s="144" t="s">
        <v>79</v>
      </c>
      <c r="E64" s="145" t="s">
        <v>85</v>
      </c>
      <c r="F64" s="219"/>
      <c r="G64" s="146"/>
      <c r="H64" s="147"/>
      <c r="I64" s="147"/>
      <c r="J64" s="148"/>
      <c r="K64" s="149">
        <f t="shared" si="0"/>
        <v>0</v>
      </c>
      <c r="L64" s="150"/>
    </row>
    <row r="65" spans="2:12" ht="41.25" customHeight="1" x14ac:dyDescent="0.25">
      <c r="B65" s="142">
        <v>6</v>
      </c>
      <c r="C65" s="143">
        <v>20</v>
      </c>
      <c r="D65" s="144" t="s">
        <v>79</v>
      </c>
      <c r="E65" s="145" t="s">
        <v>86</v>
      </c>
      <c r="F65" s="219"/>
      <c r="G65" s="146"/>
      <c r="H65" s="147"/>
      <c r="I65" s="147"/>
      <c r="J65" s="148"/>
      <c r="K65" s="149">
        <f t="shared" si="0"/>
        <v>0</v>
      </c>
      <c r="L65" s="150"/>
    </row>
    <row r="66" spans="2:12" ht="41.25" customHeight="1" x14ac:dyDescent="0.25">
      <c r="B66" s="142">
        <v>7</v>
      </c>
      <c r="C66" s="143">
        <v>5</v>
      </c>
      <c r="D66" s="144" t="s">
        <v>13</v>
      </c>
      <c r="E66" s="145" t="s">
        <v>87</v>
      </c>
      <c r="F66" s="219"/>
      <c r="G66" s="146"/>
      <c r="H66" s="147"/>
      <c r="I66" s="147"/>
      <c r="J66" s="148"/>
      <c r="K66" s="149">
        <f t="shared" ref="K66:K77" si="1">C66*J66</f>
        <v>0</v>
      </c>
      <c r="L66" s="150"/>
    </row>
    <row r="67" spans="2:12" ht="41.25" customHeight="1" x14ac:dyDescent="0.25">
      <c r="B67" s="142">
        <v>8</v>
      </c>
      <c r="C67" s="143">
        <v>1</v>
      </c>
      <c r="D67" s="144" t="s">
        <v>13</v>
      </c>
      <c r="E67" s="145" t="s">
        <v>88</v>
      </c>
      <c r="F67" s="219"/>
      <c r="G67" s="146"/>
      <c r="H67" s="147"/>
      <c r="I67" s="147"/>
      <c r="J67" s="148"/>
      <c r="K67" s="149">
        <f t="shared" si="1"/>
        <v>0</v>
      </c>
      <c r="L67" s="150"/>
    </row>
    <row r="68" spans="2:12" ht="41.25" customHeight="1" x14ac:dyDescent="0.25">
      <c r="B68" s="142">
        <v>9</v>
      </c>
      <c r="C68" s="143">
        <v>56</v>
      </c>
      <c r="D68" s="144" t="s">
        <v>80</v>
      </c>
      <c r="E68" s="145" t="s">
        <v>89</v>
      </c>
      <c r="F68" s="219"/>
      <c r="G68" s="146"/>
      <c r="H68" s="147"/>
      <c r="I68" s="147"/>
      <c r="J68" s="148"/>
      <c r="K68" s="149">
        <f t="shared" si="1"/>
        <v>0</v>
      </c>
      <c r="L68" s="150"/>
    </row>
    <row r="69" spans="2:12" ht="41.25" customHeight="1" x14ac:dyDescent="0.25">
      <c r="B69" s="142">
        <v>10</v>
      </c>
      <c r="C69" s="143">
        <v>50</v>
      </c>
      <c r="D69" s="144" t="s">
        <v>80</v>
      </c>
      <c r="E69" s="145" t="s">
        <v>90</v>
      </c>
      <c r="F69" s="219"/>
      <c r="G69" s="146"/>
      <c r="H69" s="147"/>
      <c r="I69" s="147"/>
      <c r="J69" s="148"/>
      <c r="K69" s="149">
        <f t="shared" si="1"/>
        <v>0</v>
      </c>
      <c r="L69" s="150"/>
    </row>
    <row r="70" spans="2:12" ht="41.25" customHeight="1" x14ac:dyDescent="0.25">
      <c r="B70" s="142">
        <v>11</v>
      </c>
      <c r="C70" s="143">
        <v>50</v>
      </c>
      <c r="D70" s="144" t="s">
        <v>80</v>
      </c>
      <c r="E70" s="145" t="s">
        <v>91</v>
      </c>
      <c r="F70" s="219"/>
      <c r="G70" s="146"/>
      <c r="H70" s="147"/>
      <c r="I70" s="147"/>
      <c r="J70" s="148"/>
      <c r="K70" s="149">
        <f t="shared" si="1"/>
        <v>0</v>
      </c>
      <c r="L70" s="150"/>
    </row>
    <row r="71" spans="2:12" ht="49.5" customHeight="1" x14ac:dyDescent="0.25">
      <c r="B71" s="142">
        <v>12</v>
      </c>
      <c r="C71" s="143">
        <v>100</v>
      </c>
      <c r="D71" s="144" t="s">
        <v>13</v>
      </c>
      <c r="E71" s="145" t="s">
        <v>92</v>
      </c>
      <c r="F71" s="219"/>
      <c r="G71" s="146"/>
      <c r="H71" s="147"/>
      <c r="I71" s="147"/>
      <c r="J71" s="148"/>
      <c r="K71" s="149">
        <f t="shared" si="1"/>
        <v>0</v>
      </c>
      <c r="L71" s="150"/>
    </row>
    <row r="72" spans="2:12" ht="49.5" customHeight="1" x14ac:dyDescent="0.25">
      <c r="B72" s="142">
        <v>13</v>
      </c>
      <c r="C72" s="143">
        <v>100</v>
      </c>
      <c r="D72" s="144" t="s">
        <v>13</v>
      </c>
      <c r="E72" s="145" t="s">
        <v>93</v>
      </c>
      <c r="F72" s="219"/>
      <c r="G72" s="146"/>
      <c r="H72" s="147"/>
      <c r="I72" s="147"/>
      <c r="J72" s="148"/>
      <c r="K72" s="149">
        <f t="shared" si="1"/>
        <v>0</v>
      </c>
      <c r="L72" s="150"/>
    </row>
    <row r="73" spans="2:12" ht="49.5" customHeight="1" x14ac:dyDescent="0.25">
      <c r="B73" s="142">
        <v>14</v>
      </c>
      <c r="C73" s="143">
        <v>100</v>
      </c>
      <c r="D73" s="144" t="s">
        <v>13</v>
      </c>
      <c r="E73" s="145" t="s">
        <v>94</v>
      </c>
      <c r="F73" s="219"/>
      <c r="G73" s="146"/>
      <c r="H73" s="147"/>
      <c r="I73" s="147"/>
      <c r="J73" s="148"/>
      <c r="K73" s="149">
        <f t="shared" si="1"/>
        <v>0</v>
      </c>
      <c r="L73" s="150"/>
    </row>
    <row r="74" spans="2:12" ht="49.5" customHeight="1" x14ac:dyDescent="0.25">
      <c r="B74" s="142">
        <v>15</v>
      </c>
      <c r="C74" s="143">
        <v>100</v>
      </c>
      <c r="D74" s="144" t="s">
        <v>13</v>
      </c>
      <c r="E74" s="145" t="s">
        <v>95</v>
      </c>
      <c r="F74" s="219"/>
      <c r="G74" s="146"/>
      <c r="H74" s="147"/>
      <c r="I74" s="147"/>
      <c r="J74" s="148"/>
      <c r="K74" s="149">
        <f t="shared" si="1"/>
        <v>0</v>
      </c>
      <c r="L74" s="150"/>
    </row>
    <row r="75" spans="2:12" ht="49.5" customHeight="1" x14ac:dyDescent="0.25">
      <c r="B75" s="142">
        <v>16</v>
      </c>
      <c r="C75" s="143">
        <v>100</v>
      </c>
      <c r="D75" s="144" t="s">
        <v>13</v>
      </c>
      <c r="E75" s="145" t="s">
        <v>96</v>
      </c>
      <c r="F75" s="219"/>
      <c r="G75" s="146"/>
      <c r="H75" s="147"/>
      <c r="I75" s="147"/>
      <c r="J75" s="148"/>
      <c r="K75" s="149">
        <f t="shared" si="1"/>
        <v>0</v>
      </c>
      <c r="L75" s="150"/>
    </row>
    <row r="76" spans="2:12" ht="49.5" customHeight="1" x14ac:dyDescent="0.25">
      <c r="B76" s="142">
        <v>17</v>
      </c>
      <c r="C76" s="143">
        <v>100</v>
      </c>
      <c r="D76" s="144" t="s">
        <v>13</v>
      </c>
      <c r="E76" s="145" t="s">
        <v>97</v>
      </c>
      <c r="F76" s="219"/>
      <c r="G76" s="146"/>
      <c r="H76" s="147"/>
      <c r="I76" s="147"/>
      <c r="J76" s="148"/>
      <c r="K76" s="149">
        <f t="shared" si="1"/>
        <v>0</v>
      </c>
      <c r="L76" s="150"/>
    </row>
    <row r="77" spans="2:12" ht="49.5" customHeight="1" x14ac:dyDescent="0.25">
      <c r="B77" s="142">
        <v>18</v>
      </c>
      <c r="C77" s="143">
        <v>100</v>
      </c>
      <c r="D77" s="144" t="s">
        <v>13</v>
      </c>
      <c r="E77" s="145" t="s">
        <v>98</v>
      </c>
      <c r="F77" s="219"/>
      <c r="G77" s="146"/>
      <c r="H77" s="147"/>
      <c r="I77" s="147"/>
      <c r="J77" s="148"/>
      <c r="K77" s="149">
        <f t="shared" si="1"/>
        <v>0</v>
      </c>
      <c r="L77" s="150"/>
    </row>
    <row r="78" spans="2:12" ht="41.25" customHeight="1" x14ac:dyDescent="0.25">
      <c r="B78" s="142">
        <v>19</v>
      </c>
      <c r="C78" s="143">
        <v>2</v>
      </c>
      <c r="D78" s="144" t="s">
        <v>13</v>
      </c>
      <c r="E78" s="145" t="s">
        <v>99</v>
      </c>
      <c r="F78" s="219"/>
      <c r="G78" s="146"/>
      <c r="H78" s="147"/>
      <c r="I78" s="147"/>
      <c r="J78" s="148"/>
      <c r="K78" s="149">
        <f t="shared" si="0"/>
        <v>0</v>
      </c>
      <c r="L78" s="150"/>
    </row>
    <row r="79" spans="2:12" ht="53.25" customHeight="1" x14ac:dyDescent="0.25">
      <c r="B79" s="142">
        <v>20</v>
      </c>
      <c r="C79" s="143">
        <v>2</v>
      </c>
      <c r="D79" s="144" t="s">
        <v>13</v>
      </c>
      <c r="E79" s="145" t="s">
        <v>100</v>
      </c>
      <c r="F79" s="219"/>
      <c r="G79" s="146"/>
      <c r="H79" s="147"/>
      <c r="I79" s="147"/>
      <c r="J79" s="148"/>
      <c r="K79" s="149">
        <f t="shared" si="0"/>
        <v>0</v>
      </c>
      <c r="L79" s="150"/>
    </row>
    <row r="80" spans="2:12" ht="41.25" customHeight="1" x14ac:dyDescent="0.25">
      <c r="B80" s="142">
        <v>21</v>
      </c>
      <c r="C80" s="143">
        <v>1</v>
      </c>
      <c r="D80" s="144" t="s">
        <v>13</v>
      </c>
      <c r="E80" s="145" t="s">
        <v>101</v>
      </c>
      <c r="F80" s="219"/>
      <c r="G80" s="146"/>
      <c r="H80" s="147"/>
      <c r="I80" s="147"/>
      <c r="J80" s="148"/>
      <c r="K80" s="149">
        <f t="shared" si="0"/>
        <v>0</v>
      </c>
      <c r="L80" s="150"/>
    </row>
    <row r="81" spans="2:12" ht="41.25" customHeight="1" x14ac:dyDescent="0.25">
      <c r="B81" s="142">
        <v>22</v>
      </c>
      <c r="C81" s="143">
        <v>4</v>
      </c>
      <c r="D81" s="144" t="s">
        <v>13</v>
      </c>
      <c r="E81" s="145" t="s">
        <v>102</v>
      </c>
      <c r="F81" s="220"/>
      <c r="G81" s="146"/>
      <c r="H81" s="147"/>
      <c r="I81" s="147"/>
      <c r="J81" s="148"/>
      <c r="K81" s="149">
        <f t="shared" si="0"/>
        <v>0</v>
      </c>
      <c r="L81" s="150"/>
    </row>
    <row r="82" spans="2:12" ht="39" customHeight="1" x14ac:dyDescent="0.25">
      <c r="B82" s="151" t="s">
        <v>62</v>
      </c>
      <c r="C82" s="152"/>
      <c r="D82" s="152"/>
      <c r="E82" s="152"/>
      <c r="F82" s="152"/>
      <c r="G82" s="152"/>
      <c r="H82" s="152"/>
      <c r="I82" s="152"/>
      <c r="J82" s="153"/>
      <c r="K82" s="154">
        <f>SUM(K60:K81)</f>
        <v>0</v>
      </c>
      <c r="L82" s="155"/>
    </row>
    <row r="83" spans="2:12" ht="35.25" customHeight="1" thickBot="1" x14ac:dyDescent="0.3">
      <c r="B83" s="156" t="s">
        <v>63</v>
      </c>
      <c r="C83" s="157"/>
      <c r="D83" s="157"/>
      <c r="E83" s="157"/>
      <c r="F83" s="157"/>
      <c r="G83" s="157"/>
      <c r="H83" s="157"/>
      <c r="I83" s="157"/>
      <c r="J83" s="157"/>
      <c r="K83" s="158"/>
      <c r="L83" s="159"/>
    </row>
    <row r="84" spans="2:12" ht="24" customHeight="1" x14ac:dyDescent="0.3">
      <c r="B84" s="114" t="s">
        <v>64</v>
      </c>
      <c r="C84" s="160"/>
      <c r="D84" s="160"/>
      <c r="E84" s="160"/>
      <c r="F84" s="160"/>
      <c r="G84" s="160"/>
      <c r="H84" s="160"/>
      <c r="I84" s="160"/>
      <c r="J84" s="160"/>
      <c r="K84" s="160"/>
    </row>
    <row r="85" spans="2:12" ht="34.5" customHeight="1" x14ac:dyDescent="0.25">
      <c r="B85" s="114" t="s">
        <v>65</v>
      </c>
      <c r="C85" s="114"/>
      <c r="D85" s="114"/>
      <c r="E85" s="114"/>
      <c r="F85" s="114"/>
      <c r="G85" s="114"/>
      <c r="H85" s="114"/>
      <c r="I85" s="114"/>
      <c r="J85" s="114"/>
      <c r="K85" s="114"/>
      <c r="L85" s="93"/>
    </row>
    <row r="86" spans="2:12" ht="27" customHeight="1" thickBot="1" x14ac:dyDescent="0.3">
      <c r="B86" s="161" t="s">
        <v>66</v>
      </c>
      <c r="C86" s="161"/>
      <c r="D86" s="161"/>
      <c r="E86" s="161"/>
      <c r="F86" s="162"/>
      <c r="G86" s="163"/>
      <c r="H86" s="164"/>
      <c r="I86" s="164"/>
      <c r="J86" s="164"/>
      <c r="K86" s="164"/>
      <c r="L86" s="164"/>
    </row>
    <row r="87" spans="2:12" ht="80.25" customHeight="1" x14ac:dyDescent="0.25">
      <c r="B87" s="165" t="s">
        <v>67</v>
      </c>
      <c r="C87" s="166"/>
      <c r="D87" s="166"/>
      <c r="E87" s="166"/>
      <c r="F87" s="166"/>
      <c r="G87" s="166"/>
      <c r="H87" s="166"/>
      <c r="I87" s="166"/>
      <c r="J87" s="166"/>
      <c r="K87" s="167"/>
      <c r="L87" s="168"/>
    </row>
    <row r="88" spans="2:12" ht="18.75" x14ac:dyDescent="0.25">
      <c r="B88" s="169" t="s">
        <v>68</v>
      </c>
      <c r="C88" s="170"/>
      <c r="D88" s="170"/>
      <c r="E88" s="170"/>
      <c r="F88" s="171"/>
      <c r="G88" s="172"/>
      <c r="H88" s="173"/>
      <c r="I88" s="173"/>
      <c r="J88" s="173"/>
      <c r="K88" s="174"/>
      <c r="L88" s="175"/>
    </row>
    <row r="89" spans="2:12" ht="18.75" customHeight="1" x14ac:dyDescent="0.25">
      <c r="B89" s="176" t="s">
        <v>69</v>
      </c>
      <c r="C89" s="177"/>
      <c r="D89" s="177"/>
      <c r="E89" s="177"/>
      <c r="F89" s="178"/>
      <c r="G89" s="179" t="s">
        <v>70</v>
      </c>
      <c r="H89" s="180"/>
      <c r="I89" s="180"/>
      <c r="J89" s="180"/>
      <c r="K89" s="181"/>
      <c r="L89" s="182"/>
    </row>
    <row r="90" spans="2:12" ht="18.75" x14ac:dyDescent="0.25">
      <c r="B90" s="176" t="s">
        <v>71</v>
      </c>
      <c r="C90" s="177"/>
      <c r="D90" s="177"/>
      <c r="E90" s="177"/>
      <c r="F90" s="178"/>
      <c r="G90" s="183" t="s">
        <v>72</v>
      </c>
      <c r="H90" s="184"/>
      <c r="I90" s="184"/>
      <c r="J90" s="184"/>
      <c r="K90" s="185"/>
      <c r="L90" s="186"/>
    </row>
    <row r="91" spans="2:12" ht="24.75" customHeight="1" x14ac:dyDescent="0.25">
      <c r="B91" s="187" t="s">
        <v>73</v>
      </c>
      <c r="C91" s="188"/>
      <c r="D91" s="188"/>
      <c r="E91" s="188"/>
      <c r="F91" s="188"/>
      <c r="G91" s="188"/>
      <c r="H91" s="188"/>
      <c r="I91" s="188"/>
      <c r="J91" s="188"/>
      <c r="K91" s="189"/>
      <c r="L91" s="190"/>
    </row>
    <row r="92" spans="2:12" ht="19.5" customHeight="1" thickBot="1" x14ac:dyDescent="0.3">
      <c r="B92" s="191" t="s">
        <v>74</v>
      </c>
      <c r="C92" s="192"/>
      <c r="D92" s="192"/>
      <c r="E92" s="192"/>
      <c r="F92" s="192"/>
      <c r="G92" s="192"/>
      <c r="H92" s="192"/>
      <c r="I92" s="192"/>
      <c r="J92" s="192"/>
      <c r="K92" s="193"/>
      <c r="L92" s="186"/>
    </row>
    <row r="93" spans="2:12" ht="21" x14ac:dyDescent="0.35">
      <c r="B93" s="194" t="s">
        <v>37</v>
      </c>
      <c r="C93" s="55"/>
      <c r="D93" s="55"/>
      <c r="E93" s="55"/>
      <c r="F93" s="195"/>
      <c r="G93" s="196"/>
      <c r="H93" s="196"/>
      <c r="I93" s="196"/>
      <c r="J93" s="196"/>
      <c r="K93" s="197"/>
      <c r="L93" s="198"/>
    </row>
    <row r="94" spans="2:12" ht="18.75" customHeight="1" x14ac:dyDescent="0.3">
      <c r="B94" s="199" t="s">
        <v>75</v>
      </c>
      <c r="C94" s="200"/>
      <c r="D94" s="200"/>
      <c r="E94" s="200"/>
      <c r="F94" s="200"/>
      <c r="G94" s="200"/>
      <c r="H94" s="200"/>
      <c r="I94" s="200"/>
      <c r="J94" s="200"/>
      <c r="K94" s="201"/>
      <c r="L94" s="202"/>
    </row>
    <row r="95" spans="2:12" ht="18.75" customHeight="1" x14ac:dyDescent="0.3">
      <c r="B95" s="199" t="s">
        <v>76</v>
      </c>
      <c r="C95" s="200"/>
      <c r="D95" s="200"/>
      <c r="E95" s="200"/>
      <c r="F95" s="200"/>
      <c r="G95" s="200"/>
      <c r="H95" s="200"/>
      <c r="I95" s="200"/>
      <c r="J95" s="200"/>
      <c r="K95" s="201"/>
      <c r="L95" s="202"/>
    </row>
    <row r="96" spans="2:12" ht="19.5" thickBot="1" x14ac:dyDescent="0.35">
      <c r="B96" s="203"/>
      <c r="C96" s="204"/>
      <c r="D96" s="204"/>
      <c r="E96" s="204"/>
      <c r="F96" s="205"/>
      <c r="G96" s="206"/>
      <c r="H96" s="206"/>
      <c r="I96" s="206"/>
      <c r="J96" s="206"/>
      <c r="K96" s="207"/>
      <c r="L96" s="198"/>
    </row>
    <row r="97" spans="2:12" ht="19.5" thickBot="1" x14ac:dyDescent="0.3">
      <c r="B97" s="208" t="s">
        <v>77</v>
      </c>
      <c r="C97" s="209"/>
      <c r="D97" s="209"/>
      <c r="E97" s="209"/>
      <c r="F97" s="209"/>
      <c r="G97" s="210"/>
      <c r="H97" s="210"/>
      <c r="I97" s="210"/>
      <c r="J97" s="210"/>
      <c r="K97" s="211"/>
      <c r="L97" s="212"/>
    </row>
    <row r="98" spans="2:12" x14ac:dyDescent="0.25">
      <c r="B98" s="213"/>
      <c r="C98" s="213"/>
      <c r="D98" s="213"/>
      <c r="E98" s="213"/>
      <c r="F98" s="213"/>
      <c r="G98" s="213"/>
      <c r="H98" s="213"/>
      <c r="I98" s="213"/>
      <c r="J98" s="213"/>
      <c r="K98" s="213"/>
      <c r="L98" s="213"/>
    </row>
    <row r="99" spans="2:12" ht="21" x14ac:dyDescent="0.35">
      <c r="B99" s="214" t="s">
        <v>78</v>
      </c>
      <c r="C99" s="213"/>
      <c r="D99" s="213"/>
      <c r="E99" s="213"/>
      <c r="F99" s="213"/>
      <c r="G99" s="213"/>
      <c r="H99" s="213"/>
      <c r="I99" s="213"/>
      <c r="J99" s="213"/>
      <c r="K99" s="213"/>
      <c r="L99" s="213"/>
    </row>
    <row r="100" spans="2:12" ht="81.75" customHeight="1" x14ac:dyDescent="0.25">
      <c r="B100" s="213"/>
      <c r="C100" s="213"/>
      <c r="D100" s="213"/>
      <c r="E100" s="213"/>
      <c r="F100" s="213"/>
      <c r="G100" s="213"/>
      <c r="H100" s="213"/>
      <c r="I100" s="213"/>
      <c r="J100" s="213"/>
      <c r="K100" s="213"/>
      <c r="L100" s="213"/>
    </row>
    <row r="101" spans="2:12" ht="38.25" customHeight="1" x14ac:dyDescent="0.35">
      <c r="B101" s="215" t="s">
        <v>48</v>
      </c>
      <c r="C101" s="215"/>
      <c r="D101" s="215"/>
      <c r="E101" s="215"/>
      <c r="F101" s="215"/>
      <c r="G101" s="215"/>
      <c r="H101" s="215"/>
      <c r="I101" s="215"/>
      <c r="J101" s="215"/>
      <c r="K101" s="215"/>
      <c r="L101" s="216"/>
    </row>
  </sheetData>
  <mergeCells count="60">
    <mergeCell ref="B97:F97"/>
    <mergeCell ref="B101:K101"/>
    <mergeCell ref="F60:F81"/>
    <mergeCell ref="B90:F90"/>
    <mergeCell ref="G90:K90"/>
    <mergeCell ref="B91:K91"/>
    <mergeCell ref="B92:K92"/>
    <mergeCell ref="B94:K94"/>
    <mergeCell ref="B95:K95"/>
    <mergeCell ref="B86:E86"/>
    <mergeCell ref="G86:L86"/>
    <mergeCell ref="B87:K87"/>
    <mergeCell ref="B88:F88"/>
    <mergeCell ref="G88:K88"/>
    <mergeCell ref="B89:F89"/>
    <mergeCell ref="G89:K89"/>
    <mergeCell ref="B58:F58"/>
    <mergeCell ref="G58:K58"/>
    <mergeCell ref="B82:J82"/>
    <mergeCell ref="B83:K83"/>
    <mergeCell ref="B84:K84"/>
    <mergeCell ref="B85:K85"/>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F5501A81-3817-4F06-99AC-329FC20506F0}"/>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1</xdr:col>
                <xdr:colOff>171450</xdr:colOff>
                <xdr:row>1</xdr:row>
                <xdr:rowOff>190500</xdr:rowOff>
              </from>
              <to>
                <xdr:col>4</xdr:col>
                <xdr:colOff>504825</xdr:colOff>
                <xdr:row>4</xdr:row>
                <xdr:rowOff>133350</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2024-10-03T19:19:13Z</cp:lastPrinted>
  <dcterms:created xsi:type="dcterms:W3CDTF">2024-10-03T18:57:48Z</dcterms:created>
  <dcterms:modified xsi:type="dcterms:W3CDTF">2024-10-03T19:19:23Z</dcterms:modified>
</cp:coreProperties>
</file>