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5\COTIZACIÓN\"/>
    </mc:Choice>
  </mc:AlternateContent>
  <xr:revisionPtr revIDLastSave="0" documentId="13_ncr:1_{DE417627-03E7-4E5A-848D-4F0E74F08832}" xr6:coauthVersionLast="47" xr6:coauthVersionMax="47" xr10:uidLastSave="{00000000-0000-0000-0000-000000000000}"/>
  <bookViews>
    <workbookView xWindow="-120" yWindow="-120" windowWidth="29040" windowHeight="15990" xr2:uid="{CEEA61EC-B22F-4C12-9ED9-B78EB5D39F6B}"/>
  </bookViews>
  <sheets>
    <sheet name="Hoja1" sheetId="1" r:id="rId1"/>
  </sheets>
  <calcPr calcId="191029"/>
  <pivotCaches>
    <pivotCache cacheId="271"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K61" i="1"/>
  <c r="F56" i="1"/>
  <c r="F55" i="1"/>
  <c r="B7" i="1"/>
  <c r="D6" i="1"/>
  <c r="K62" i="1" l="1"/>
</calcChain>
</file>

<file path=xl/sharedStrings.xml><?xml version="1.0" encoding="utf-8"?>
<sst xmlns="http://schemas.openxmlformats.org/spreadsheetml/2006/main" count="90" uniqueCount="84">
  <si>
    <t xml:space="preserve">Nº </t>
  </si>
  <si>
    <t>CD-13</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</si>
  <si>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</si>
  <si>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</si>
  <si>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</si>
  <si>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</si>
  <si>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</si>
  <si>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</si>
  <si>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</si>
  <si>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</si>
  <si>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</si>
  <si>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</si>
  <si>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CLQ-25-CD-13/2025 SERVICIO DE TRANSPORTE DE COMBUSTIBLE GESTIÓN 2025</t>
  </si>
  <si>
    <t>PIEZA</t>
  </si>
  <si>
    <t>(en blanco)</t>
  </si>
  <si>
    <t>CALIDAD PROPUESTA TECNICA Y COSTO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</si>
  <si>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</si>
  <si>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</si>
  <si>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</si>
  <si>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</si>
  <si>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</si>
  <si>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</si>
  <si>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</si>
  <si>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</si>
  <si>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</si>
  <si>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</si>
  <si>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</si>
  <si>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</si>
  <si>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</si>
  <si>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</si>
  <si>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</si>
  <si>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</si>
  <si>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</si>
  <si>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</si>
  <si>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</si>
  <si>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</si>
  <si>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</si>
  <si>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</si>
  <si>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</si>
  <si>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</si>
  <si>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</si>
  <si>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</si>
  <si>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</si>
  <si>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</si>
  <si>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</si>
  <si>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</si>
  <si>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</si>
  <si>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</si>
  <si>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</si>
  <si>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</si>
  <si>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</si>
  <si>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</si>
  <si>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</si>
  <si>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</si>
  <si>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</si>
  <si>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</si>
  <si>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</si>
  <si>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</si>
  <si>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</si>
  <si>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</si>
  <si>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</si>
  <si>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</si>
  <si>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</si>
  <si>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</si>
  <si>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</si>
  <si>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</si>
  <si>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</si>
  <si>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</si>
  <si>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</si>
  <si>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</si>
  <si>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</si>
  <si>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</si>
  <si>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</si>
  <si>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</si>
  <si>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</si>
  <si>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</si>
  <si>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</si>
  <si>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</si>
  <si>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</si>
  <si>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SERVICIO</t>
  </si>
  <si>
    <t>TRANSPORTE 20.000 LTS DE DIESEL</t>
  </si>
  <si>
    <t>TRANSPORTE 9.000 LTS DE GASOLINA</t>
  </si>
  <si>
    <t>SERVICIO DE TRANSPORTE DE COMBUSTIBLE
Caracteristicas:
 - Transporte de 9.000 Lts. Gasolina
 - transporte de 20.00 Lts. Diesel
Especificaciones Tecnicas y Requeriiento:
 1.- CONDUCTOR(ES)
    - Nombre  y Apellidos (Presentar Fotocopia C.I.)
    - Licencia de Conductor Categoria "C" (Presentar Fotocopia)
 2.- VEHICULO CISTERNA(S)
    - Tipo de Vehiculo:
    - Placa:
    - Inspección Tecnica Vehicular
    - Contar con el mantenimiento respectivo de los tanques
    - Contar con implementos de Seguridad
    - Contar con Extintores u otros equipos contra 
      incendios y botiquines
    - Otros RUAT, SOAT, etc.
 3.- EMPRESA
    - Registro SEPREC (Fotocopia)
    - Número de identificación tributaria NIT (Fotocopia)
    - Documentación que avale el transporte de combustibles,
      3 años como minimo a empresas en el area rural o 
      centros mineros (Documentado)
 4.- CONDICIONES DE SERVICIO
    - El servicio es vigente solo para gestión 2025
    - El servicio es a contrato es abierto puede cumplirse
      hasta el monto total de viajes o hasta la conclusión
      por cierre de gestión
    - El contrato es a requerimiento, esto es de acuerdo
      a consumo en operación
    - La empresa proponente se hace responsable de cualquier
      daño o perdida de los bienes (combustible)
    - No se aceptan subcontrataciones
Toda la documentación presentada debe ser vigente</t>
  </si>
  <si>
    <t>16 de diciembre de 2024, Horas: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</si>
</sst>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4">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6" fillId="3" borderId="8"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12" xfId="0" applyFont="1" applyFill="1" applyBorder="1" applyAlignment="1">
      <alignment horizontal="left" vertical="center" wrapText="1"/>
    </xf>
    <xf numFmtId="0" fontId="26" fillId="3" borderId="8"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8"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8"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0" fillId="0" borderId="0" xfId="0" applyFont="1" applyAlignment="1">
      <alignment vertical="center" wrapText="1"/>
    </xf>
    <xf numFmtId="0" fontId="30" fillId="5" borderId="24" xfId="0" applyFont="1" applyFill="1" applyBorder="1" applyAlignment="1">
      <alignment horizontal="center" vertical="center" wrapText="1"/>
    </xf>
    <xf numFmtId="3" fontId="30" fillId="5" borderId="4" xfId="0" applyNumberFormat="1"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30" fillId="0" borderId="0" xfId="0" applyFont="1" applyAlignment="1">
      <alignment horizontal="center" vertical="center" wrapText="1"/>
    </xf>
    <xf numFmtId="0" fontId="31" fillId="0" borderId="24" xfId="0" applyFont="1" applyBorder="1" applyAlignment="1">
      <alignment horizontal="center" vertical="center" wrapText="1"/>
    </xf>
    <xf numFmtId="0" fontId="31" fillId="0" borderId="4" xfId="0" applyFont="1" applyBorder="1" applyAlignment="1">
      <alignment horizontal="center" vertical="center" wrapText="1"/>
    </xf>
    <xf numFmtId="0" fontId="0" fillId="0" borderId="26"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31" fillId="0" borderId="4"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9" xfId="0" applyNumberFormat="1" applyFont="1" applyBorder="1" applyAlignment="1">
      <alignment vertical="center"/>
    </xf>
    <xf numFmtId="4" fontId="2" fillId="0" borderId="0" xfId="0" applyNumberFormat="1" applyFont="1"/>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6" xfId="0" applyFont="1" applyBorder="1" applyAlignment="1">
      <alignment horizontal="left" vertical="center" wrapText="1"/>
    </xf>
    <xf numFmtId="0" fontId="32"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6" xfId="0" applyFont="1" applyBorder="1" applyAlignment="1">
      <alignment horizontal="left" vertical="center" wrapText="1"/>
    </xf>
    <xf numFmtId="0" fontId="0" fillId="0" borderId="8" xfId="0" applyBorder="1" applyAlignment="1">
      <alignment vertical="center" wrapText="1"/>
    </xf>
    <xf numFmtId="0" fontId="6" fillId="5" borderId="28"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0" borderId="8" xfId="0" applyFont="1" applyBorder="1" applyAlignment="1">
      <alignment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4" fillId="0" borderId="10" xfId="0" applyFont="1" applyBorder="1"/>
    <xf numFmtId="0" fontId="34" fillId="0" borderId="11" xfId="0" applyFont="1" applyBorder="1"/>
    <xf numFmtId="0" fontId="34" fillId="0" borderId="8" xfId="0" applyFont="1" applyBorder="1"/>
    <xf numFmtId="0" fontId="34"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3" fontId="31"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61</xdr:row>
      <xdr:rowOff>0</xdr:rowOff>
    </xdr:from>
    <xdr:to>
      <xdr:col>23</xdr:col>
      <xdr:colOff>304800</xdr:colOff>
      <xdr:row>63</xdr:row>
      <xdr:rowOff>29286</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11BC7A13-9F52-4ED0-B09A-8A4FC286CCA8}"/>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3949BE4C-7AD6-4D92-96D4-67DB8C3D944E}"/>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475D0535-2D35-47B2-B7FD-5AC46E9ED8AB}"/>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9C80B012-6E0D-456F-9AEE-483AD4C51FF9}"/>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4F269B82-5CF7-46FE-A589-DFEF6C04C655}"/>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84E0AA41-DD15-46A8-955E-5EBBEDA1F351}"/>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F2885634-191D-429B-BBC1-8B65D1E9B3CA}"/>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F3FFAD94-FED4-434A-8924-ED1DA684E37A}"/>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A709B1F7-E385-4FFF-9657-EDD03FCC5C3F}"/>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56281BEC-3EE2-4730-A7D9-01DE045F3D80}"/>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31527</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0F1F2144-8FE8-4C95-A854-068AB25BA03C}"/>
            </a:ext>
          </a:extLst>
        </xdr:cNvPr>
        <xdr:cNvSpPr>
          <a:spLocks noChangeAspect="1" noChangeArrowheads="1"/>
        </xdr:cNvSpPr>
      </xdr:nvSpPr>
      <xdr:spPr bwMode="auto">
        <a:xfrm>
          <a:off x="18488025" y="284226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215758EF-ED53-4E89-8F4B-103C1C0E5A7F}"/>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E29F97D2-ABE1-4172-9AB3-A3754A4499DD}"/>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534F800C-28E3-4E43-BBA2-4E469D5D6212}"/>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E428AC89-30F0-4239-B544-C3955CAACBA4}"/>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29286</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249229D6-FFAE-4990-9889-AD396B74F710}"/>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29847</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151356A4-5A94-4B6B-8061-D8F472C3A163}"/>
            </a:ext>
          </a:extLst>
        </xdr:cNvPr>
        <xdr:cNvSpPr>
          <a:spLocks noChangeAspect="1" noChangeArrowheads="1"/>
        </xdr:cNvSpPr>
      </xdr:nvSpPr>
      <xdr:spPr bwMode="auto">
        <a:xfrm>
          <a:off x="18488025" y="284226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25364</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E80DEC81-AFD4-4DD2-8E48-549D84609210}"/>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25364</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FF3F7A08-EF5B-46CE-B0FE-4A87271BB9CF}"/>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25364</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F63BC443-CC9C-42AE-B765-F07DD8E5D2C6}"/>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25364</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F43129F3-B97E-4E63-8D26-E9799F866260}"/>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25364</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E4ED208A-CEE3-46DB-8B43-E221E1603DB1}"/>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25364</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EDDC90D3-201E-4FFA-8DBA-5CF70DDF9259}"/>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25364</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5159B422-D5D0-4403-B91B-DEEAC8658598}"/>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25364</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5D44612D-D641-43BA-B992-0DEA4187068E}"/>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27044</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DA9C87D0-08D8-4A6C-AFFE-A8A728DE3936}"/>
            </a:ext>
          </a:extLst>
        </xdr:cNvPr>
        <xdr:cNvSpPr>
          <a:spLocks noChangeAspect="1" noChangeArrowheads="1"/>
        </xdr:cNvSpPr>
      </xdr:nvSpPr>
      <xdr:spPr bwMode="auto">
        <a:xfrm>
          <a:off x="18488025" y="284226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23</xdr:col>
      <xdr:colOff>304800</xdr:colOff>
      <xdr:row>63</xdr:row>
      <xdr:rowOff>25364</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5086A10E-D44F-4DD5-BFEE-C299391532D0}"/>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139294</xdr:rowOff>
    </xdr:from>
    <xdr:to>
      <xdr:col>11</xdr:col>
      <xdr:colOff>68658</xdr:colOff>
      <xdr:row>5</xdr:row>
      <xdr:rowOff>357188</xdr:rowOff>
    </xdr:to>
    <xdr:pic>
      <xdr:nvPicPr>
        <xdr:cNvPr id="29" name="28 Imagen" descr="LOGOTIPO OFICIAL">
          <a:extLst>
            <a:ext uri="{FF2B5EF4-FFF2-40B4-BE49-F238E27FC236}">
              <a16:creationId xmlns:a16="http://schemas.microsoft.com/office/drawing/2014/main" id="{C9642408-8BE1-4892-906D-F2034276E1A6}"/>
            </a:ext>
          </a:extLst>
        </xdr:cNvPr>
        <xdr:cNvPicPr/>
      </xdr:nvPicPr>
      <xdr:blipFill>
        <a:blip xmlns:r="http://schemas.openxmlformats.org/officeDocument/2006/relationships" r:embed="rId2" cstate="print"/>
        <a:srcRect/>
        <a:stretch>
          <a:fillRect/>
        </a:stretch>
      </xdr:blipFill>
      <xdr:spPr bwMode="auto">
        <a:xfrm>
          <a:off x="16040381" y="139294"/>
          <a:ext cx="2221027" cy="221814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F5BF85DD-2E03-46FA-B42F-64AF7C3B27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81</xdr:row>
      <xdr:rowOff>0</xdr:rowOff>
    </xdr:from>
    <xdr:to>
      <xdr:col>23</xdr:col>
      <xdr:colOff>304800</xdr:colOff>
      <xdr:row>82</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C89BB1CB-E2AF-4E95-97D4-0E2D140CB2E2}"/>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DB6706D5-A97E-41E8-9E13-8DFD4E7A7292}"/>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32DE73F9-DD09-4463-978C-5D0804CF4AC2}"/>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D361FA44-938E-4038-9934-72FD3FF581B4}"/>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25442DC8-C2E1-41F5-910D-15CCD6E2B68F}"/>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648CCED9-8086-4187-9122-92463D8F7A38}"/>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6EEDAD9B-F578-484F-A2CF-AD2E44E67B30}"/>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4E2D3723-F881-4843-9798-518B93F75832}"/>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B76F0B49-10CF-426F-B6D0-5CE7BD216EC4}"/>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7C398EF0-9EB2-43F3-BA1C-707B8CBEE9E2}"/>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D5A515E4-69B1-44D9-804D-2F75E45F993D}"/>
            </a:ext>
          </a:extLst>
        </xdr:cNvPr>
        <xdr:cNvSpPr>
          <a:spLocks noChangeAspect="1" noChangeArrowheads="1"/>
        </xdr:cNvSpPr>
      </xdr:nvSpPr>
      <xdr:spPr bwMode="auto">
        <a:xfrm>
          <a:off x="18678525" y="351186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15B311F8-693A-4B7A-B0C5-4B63B5981691}"/>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D33A0A63-35AD-41FE-A5AE-E86241CA23DC}"/>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4F8DEEEB-9186-41CC-A3E6-114AB2CA8131}"/>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268E745D-65C5-4D07-9B69-CDB19377B074}"/>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23</xdr:col>
      <xdr:colOff>304800</xdr:colOff>
      <xdr:row>82</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485B53A3-A274-48BF-82DB-4FE2987682FA}"/>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DC3616ED-7708-4212-9E69-73F5C8AFA2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637.588517824071" createdVersion="3" refreshedVersion="7" minRefreshableVersion="3" recordCount="263" xr:uid="{F1AF3201-A80D-4C26-BF08-43AB89981DD4}">
  <cacheSource type="worksheet">
    <worksheetSource ref="A2:CR265" sheet="SEGUIMIENTO ORDENES COMPRA 2024" r:id="rId2"/>
  </cacheSource>
  <cacheFields count="96">
    <cacheField name="AÑO" numFmtId="0">
      <sharedItems containsSemiMixedTypes="0" containsString="0" containsNumber="1" containsInteger="1" minValue="11" maxValue="2025" count="7">
        <n v="2024"/>
        <n v="2025"/>
        <n v="2015" u="1"/>
        <n v="2023" u="1"/>
        <n v="2016" u="1"/>
        <n v="11" u="1"/>
        <n v="2017" u="1"/>
      </sharedItems>
    </cacheField>
    <cacheField name="Nº " numFmtId="0">
      <sharedItems containsBlank="1" containsMixedTypes="1" containsNumber="1" containsInteger="1" minValue="0" maxValue="2015" count="1050">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440-A"/>
        <s v="CD-217"/>
        <s v="CD-310"/>
        <s v="CD-355"/>
        <s v="CD-397"/>
        <s v="CD-375"/>
        <s v="CD-475"/>
        <s v="CD-474"/>
        <s v="CD-400"/>
        <s v="ANPE-3"/>
        <s v="CD-177"/>
        <s v="CD-588"/>
        <s v="ANPE-46"/>
        <s v="CD-8"/>
        <s v="CD-9"/>
        <s v="CD-10"/>
        <s v="CD-12"/>
        <s v="CD-13"/>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9">
        <m/>
        <s v="PAGO"/>
        <s v="ROCHA"/>
        <s v="HUAYTA"/>
        <s v="CTO"/>
        <s v="CERRADO"/>
        <s v="SIN PROPUES"/>
        <s v="SIN PROPUESTAS"/>
        <s v="DESIERTO_x000a_ENERGYTRON_x000a_VALCESFRA"/>
        <s v="DESISTIMIENTO"/>
        <s v="NADIE"/>
        <s v="DESIS"/>
        <s v="EDMY" u="1"/>
        <s v="INFORME" u="1"/>
        <s v="OC" u="1"/>
        <s v="OSCAR" u="1"/>
        <s v="RUSO" u="1"/>
        <s v="AMPLIA" u="1"/>
        <s v="CLOVIS"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2-12T00:00:00"/>
    </cacheField>
    <cacheField name="COMPRADOR" numFmtId="0">
      <sharedItems/>
    </cacheField>
    <cacheField name="PARTIDA PRESUP." numFmtId="1">
      <sharedItems containsString="0" containsBlank="1" containsNumber="1" containsInteger="1" minValue="22300" maxValue="43700" count="39">
        <n v="39800"/>
        <n v="39700"/>
        <n v="34200"/>
        <n v="31300"/>
        <n v="34800"/>
        <n v="22300"/>
        <n v="23200"/>
        <n v="24120"/>
        <n v="39100"/>
        <n v="25210"/>
        <n v="34600"/>
        <n v="43700"/>
        <n v="34500"/>
        <n v="24110"/>
        <n v="25900"/>
        <n v="43500"/>
        <n v="34400"/>
        <n v="25700"/>
        <n v="42230"/>
        <n v="24300"/>
        <n v="32200"/>
        <n v="43200"/>
        <n v="32300"/>
        <n v="26700"/>
        <n v="39990"/>
        <n v="33300"/>
        <n v="33100"/>
        <n v="395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3">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s v="ISAAC ARMANDO ARISPE GONZALES"/>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51">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s v="CMB/EMC/O.CIV-ADQ/044/2024"/>
        <s v="CMB/EMC/O.CIV-ADQ/017/2024"/>
        <s v="CMB/EMC/O.CIV-ADQ/049/2024"/>
        <s v="EMC-ADQ-ALM-005/2024"/>
        <s v="ADQ/MANTTO-116/2024"/>
        <s v="EMC-PCPL-095/2024"/>
        <s v="ADQ/BISO-P-036/2024"/>
        <s v="LAB-PC-R-141/2024"/>
        <s v="LAB-PC-R-144/2024"/>
        <s v="LAB-PC-R-145/2024"/>
        <s v="ADQ/ALM-R-002/2024"/>
        <s v="ADQ/ALM-R-001/2024"/>
        <s v="ADQ/MANTTO-002/R2024"/>
        <m/>
        <n v="155" u="1"/>
      </sharedItems>
    </cacheField>
    <cacheField name="RECIBIDO ADQUISICIONES" numFmtId="164">
      <sharedItems containsNonDate="0" containsDate="1" containsString="0" containsBlank="1" minDate="2024-03-20T00:00:00" maxDate="2024-12-12T00:00:00"/>
    </cacheField>
    <cacheField name="MES-REC" numFmtId="164">
      <sharedItems containsNonDate="0" containsString="0" containsBlank="1"/>
    </cacheField>
    <cacheField name="CERTF presup" numFmtId="0">
      <sharedItems containsBlank="1" containsMixedTypes="1" containsNumber="1" containsInteger="1" minValue="1" maxValue="1070" count="430">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n v="852"/>
        <n v="859"/>
        <n v="931"/>
        <n v="892"/>
        <n v="1051"/>
        <n v="912"/>
        <n v="1001"/>
        <n v="1"/>
        <n v="2"/>
        <n v="3"/>
        <n v="4"/>
        <n v="5"/>
        <n v="6"/>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930" u="1"/>
        <n v="31" u="1"/>
        <n v="67" u="1"/>
        <n v="148" u="1"/>
        <n v="395" u="1"/>
        <n v="846" u="1"/>
        <n v="917"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4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s v="CLQ-25-CD-10/2025 ADQUISICIÓN DE MATERIAL DE VIDRIO Y OTROS"/>
        <s v="CLQ-25-CD-12/2025 ADQUISICIÓN DE &quot;GASES INDUSTRIALES Y DE LABORATORIO&quot; (OXIGENO, NITROGENO, ACETILENO, OXIDO NITROSO, ARGON)"/>
        <s v="CLQ-25-CD-13/2025 SERVICIO DE TRANSPORTE DE COMBUSTIBLE GESTIÓN 2025"/>
        <s v="CLQ-25-CD-15/2025 ADQUISICIÓN DE MANGUERAS HIDRAULICAS DE ALTA PRESIÓN"/>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24-CD-332/2024 ADQUISICION DE REFRIGERANTE ANTICONGELANTE PARA EQUIPOS TRUCKLES (MODALIDAD DE CONTRATACION DIRECTA)"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4-CD-450/2024 ADQUISICION DE TRANSFORMADOR TRIFASICO DE 500 KVA PARA INTERIOR MINA DE LA EMPRESA MINERA COQLUIRI (MODALIDAD DE CONTRATACION DIRECT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4-CD-419/2024 SERVICIO DE MANTENIMIENTO COMPRESOR ATLAS COPCO GA500 (MODALIDAD DE CONTRATACION DIRECTA)"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CLQ-24-CD-440/2024 ADQUISICION DE ROPA DE SEGURIDAD INDUSTRIAL (CHALECO SALVAVIDAS)"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CLQ-24-CD-475/2024 ADQUISICIÓN DE LADRILLO DE 6H ESTANDAR PARA TRABAJOS DE EJECUCUÓN DIRECTA"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6">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CUBETAS"/>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n v="40"/>
        <n v="5"/>
        <n v="7"/>
        <n v="3"/>
        <n v="2000"/>
        <n v="31"/>
        <m/>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3328"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27"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9">
        <s v="PZA"/>
        <s v="PIEZA"/>
        <m/>
        <s v="Hora"/>
        <s v="SERVICIO"/>
        <s v="CAJA"/>
        <s v="PZAS"/>
        <s v="KIT"/>
        <s v="LITRO"/>
        <s v="BARRA"/>
        <s v="JUEGO"/>
        <s v="ROLLO"/>
        <s v="PIEZAS"/>
        <s v="KG"/>
        <s v="GALON"/>
        <s v="METROS"/>
        <s v="bolsas de 40 Kg"/>
        <s v="PI"/>
        <s v="TABLA"/>
        <s v="BOLS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TIEMPO DE ENTREGA : 15 DIAS DESPUES DE LA NOTIFICACI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6">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7/12/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96">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7/12/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17/"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2">
        <s v="12:00"/>
        <s v="14:30"/>
        <s v="14:0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5:11"/>
        <s v="10:11" u="1"/>
        <m u="1"/>
        <s v="14:30" u="1"/>
        <s v="16:11" u="1"/>
        <s v="14:45" u="1"/>
        <s v="11:11" u="1"/>
        <s v="17:11" u="1"/>
        <s v="10:41" u="1"/>
      </sharedItems>
    </cacheField>
    <cacheField name="MCALIFICACION" numFmtId="0">
      <sharedItems containsBlank="1" count="42">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JHOVAN USANYO USNAYO"/>
        <s v="ISAAC.A ARISPE GONZALES"/>
        <s v="ISAAC ARMANDO ARISPE GONZALES"/>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PRECY ROJAS BILBA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s v="EDMY MAGNE"/>
        <m/>
        <s v="ADHEMAR ESTEBAN HUANCA IRAHOLA"/>
        <s v="MANUELA N. QUISPE CHINO"/>
        <s v="JUAN CARLOS SALAZAR ARANIBAR"/>
        <s v="MANUELA NATIVIDAD QUISPE CHINO"/>
        <s v="JOAQUIN ZAPATA LAFUENTE"/>
        <s v="OSCAR MIRANDA ROMERO"/>
        <s v="GLADIS ESCOBAR TORREZ"/>
        <s v="DAVID BAGNER ZAMBRANA PINTO"/>
        <s v="WALDO BELLOT VILLARROEL"/>
        <s v="LUIS E. LOREDO MEDINA"/>
        <s v="JESUS CHAVEZ CANEDO"/>
        <s v="OSCAR MIRKO MIRANDA ROMERO"/>
        <s v="JOAQUÍN ANDRÉS ZAPATA LAFUENTE"/>
        <s v="JOAQUIN ANDRES ZAPATA LAFUENTE"/>
        <s v="FRANZ LOZANO MARZA"/>
        <s v="ARMANDO GAMARRA NAVARRO"/>
        <s v="ISAAC ARMANDO ARISPE GONZALES"/>
        <s v="GLADYS ESCOBAR TORREZ"/>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7">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s v="EDMY MAGNE"/>
        <m/>
        <s v="OSCAR MIRKO MIRANDA ROMERO"/>
        <s v="MANUELA N. QUISPE CHINO"/>
        <s v="MANUELA NATIVIDAD QUISPE CHINO"/>
        <s v="ARMANDO GAMARRA NAVARRO"/>
        <s v="JOAQUIN ZAPATA LAFUENTE"/>
        <s v="OSCAR MIRANDA ROMERO"/>
        <s v="GLADIS ESCOBAR TORREZ"/>
        <s v="DAVID BAGNER ZAMBRANA PINTO"/>
        <s v="WALDO BELLOT VILLARROEL"/>
        <s v="LUIS E. LOREDO MEDINA"/>
        <s v="JESUS CHAVEZ CANEDO"/>
        <s v="JOAQUÍN ANDRÉS ZAPATA LAFUENTE"/>
        <s v="JOAQUIN ANDRES ZAPATA LAFUENTE"/>
        <s v="FRANZ LOZANO MARZA"/>
        <s v="ISAAC ARMANDO ARISPE GONZALES"/>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ROSARIO PADILLA " u="1"/>
        <s v="EDMY MAGNE GUTIERREZ" u="1"/>
        <s v="RONALD FERNANDEZ CASTELLON" u="1"/>
        <s v="ENRIQUE HUANCAPAZA" u="1"/>
        <s v=" " u="1"/>
        <s v="ENRIQUE HUANCAPZA" u="1"/>
        <s v="PEDRO BURGOS" u="1"/>
        <s v="OSCAR ZABALA SOLIZ" u="1"/>
        <s v="JAQUELINE DURAN" u="1"/>
        <s v="MARCO ANTONIO NINA" u="1"/>
        <s v="RUBEN ALONZO-EUFREDO ZANGA" u="1"/>
        <s v="ROXANA INFANTES" u="1"/>
        <s v="DAVID CHIPANA" u="1"/>
        <s v="DOUGLAS MEDRANO" u="1"/>
        <s v="JOSE MIRANDA" u="1"/>
        <s v="GUSTAVO MOSCOSO" u="1"/>
        <s v="FABIO PARI VIDAL" u="1"/>
        <s v="JAIME SALAZAR" u="1"/>
        <s v="EUFREDO ZANGA" u="1"/>
        <s v="FRANZ R. HUAYTA APAZA" u="1"/>
        <s v="AUGUSTO FLORES" u="1"/>
        <s v="GUSTAVO MOSCOSO TELLEZ" u="1"/>
      </sharedItems>
    </cacheField>
    <cacheField name="FECHA INFORME TECNICO" numFmtId="0">
      <sharedItems containsNonDate="0" containsDate="1" containsString="0" containsBlank="1" minDate="2024-04-02T00:00:00" maxDate="2024-11-09T00:00:00"/>
    </cacheField>
    <cacheField name="CITE IT" numFmtId="0">
      <sharedItems containsDate="1" containsBlank="1" containsMixedTypes="1" minDate="2015-06-10T00:00:00" maxDate="2023-05-12T00:00:00" count="191">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3/2024"/>
        <s v="CMB/EMC/O.CIV-ADQ/INF-024/2024"/>
        <s v="CMB/EMC/O.CIV-ADQ/INF-022/2024"/>
        <s v="I.T.ADQ.MANTTO Y SERV.33/2024"/>
        <s v="LAB-INF-19/2024"/>
        <s v="CMB/EMC/O.CIV-ADQ/INF-029/2024"/>
        <s v="CMB/EMC/O.CIV-ADQ/INF-028/2024"/>
        <s v="IT-PCPL-112/2024"/>
        <s v="IT-PCPL-52/2024"/>
        <s v="IT-PCPL-49/2024"/>
        <s v="EMC-ITPL-039/2024"/>
        <s v="IT-PCPL-51/2024"/>
        <s v="IT-PCPL-061/2024"/>
        <s v="I.T. ADQ. MINA 034/2024"/>
        <s v="LAB-INF-22/2024"/>
        <s v="CMB/EMC/O.CIV-ADQ/INF-026/2024"/>
        <s v="CMB/EMC/O.CIV-ADQ/INF-033/2024"/>
        <s v="I.T. ADQ.MANTTO Y SERV.30/2024"/>
        <s v="I.T. ADQ.MANTTO 203/2024"/>
        <s v="CMB/EMC/O.CIV-ADQ/INF-034/2024"/>
        <s v="LAB-INF-23/2024"/>
        <s v="I.T. ADQ. MINA 037/2024"/>
        <s v="I.T.ADQ.MANTTO Y SERV.40/2024"/>
        <s v="I.T. ADQ. MANTTO Y SERV. 39/2024"/>
        <s v="CMB/EMC/O.CIV-ADQ/INF-036/2024"/>
        <s v="I.T.ADQ.MANTTO.044/2024"/>
        <s v="RSC-150/2024"/>
        <s v="CMB/EMC/O.CIV-ADQ/INF-039/2024"/>
        <s v="CMB/EMC/O.CIV-ADQ/INF-035/2024"/>
        <s v="CMB/EMC/O.CIV-ADQ/INF-040/2024"/>
        <s v="CMB/EMC/O.CIV-ADQ/INF-037/2024"/>
        <s v="I.T. ADQ. MANTTO. 204/2024"/>
        <s v="I.T. ADQ. MANTTO Y SERV. 77/2024"/>
        <s v="E.M.C.-SIMA-INF-060/2024"/>
        <s v="I.T. ADQ. MANTTO Y SERV. 46/2024"/>
        <s v="I.T.ADQ.MANTTO.208/2024"/>
        <s v="IT-PCPL-071/2024"/>
        <s v="CMB/EMC/ING-PLA/0066/2024"/>
        <s v="CMB/EMC/ING-PLA/0067/2024"/>
        <s v="I.T. ADQ. MANTTO Y SERV. 57/2024"/>
        <s v="I.T. ADQ. MANTTO Y SERV. 58/2024"/>
        <s v="CMB/EMC/ING-PLA/0078/2024"/>
        <s v="E.M.C.-SIMA-INF-061/2024"/>
        <s v="IT/ALM-011/2024"/>
        <s v="CMB/EMC/O.CIV-ADQ/INF-0041/2024"/>
        <s v="I.T.ADQ.SIMA 80/2024"/>
        <s v="CMB/EMC/O.CIV-ADQ/INF-0042/2024"/>
        <s v="I.T. ADQ. MANTTO Y SERV. 209/2024"/>
        <s v="I.T.ADQ.MANTTO Y SERV. 111/2024"/>
        <s v="I.T.ADQ.MANTTO Y SERV.74/2024"/>
        <s v="I.T. ADQ. SIMA 085/2024"/>
        <s v="I.T.ADQ.SIMA 057/2024"/>
        <s v="I.T.ADQ.SIMA 058/2024"/>
        <s v="I.T.ADQ.MANTTO. 202/2024"/>
        <s v="I.T.ADQ.MANTTO Y SERV.45/2024"/>
        <s v="I.T.ADQ.MANTTO Y SERV. 98/2024"/>
        <s v="I.T.-PCPL-099/2024"/>
        <s v="I.T.ADQ.MANTTO.211/2024"/>
        <s v="I.T.ADQ.MANTTO Y SERV. 104/2024"/>
        <s v="I.T.ADQ.MANTTO.212/2024"/>
        <s v="CMB/EMC/O.CIV-ADQ/INF-043/2024"/>
        <s v="I.T.ADQ.MINA 036-1/2024"/>
        <s v="LAB-INF-31/2024"/>
        <s v="CMB/EMC/O.CIV-ADQ/INF-047/2024"/>
        <s v="CMB/EMC/ING-PLA/076/2024"/>
        <s v="I.T.ADQ.MINA 045/2024"/>
        <s v="I.T.ADQ.MINA 046/2024"/>
        <s v="I.T.ADQ.MINA 047/2024"/>
        <s v="I.T.ADQ.MINA 044/2024"/>
        <s v="CMB/EMC/ING-PLA/077/2024"/>
        <s v="CMB/EMC/O.CIV-ADQ/INF-050/2024"/>
        <s v="CMB/EMC/O.CIV-ADQ/INF-053/2024"/>
        <s v="CMB/EMC/O.CIV-ADQ/INF-052/2024"/>
        <s v="I.T.ADQ. MANTTO. 210/2024"/>
        <s v="I.T.ADQ.MANTTO 213/2024"/>
        <s v="I.T.ADQ. MANTTO Y SERV. 122/2024"/>
        <s v="I.T. ADQ. SIMA 100/2024"/>
        <s v="I.T.ADQ. SIMA 103/2024"/>
        <s v="I.T.ADQ.MANTTO Y SERV.121/2024"/>
        <s v="I.T.ADQ.MANTTO Y SERV.119/2024"/>
        <s v="I.T.ADQ. SIMA 102/2024"/>
        <s v="I.T.ADQ. SIMA 096/2024"/>
        <s v="I.T. BISO-027/2024"/>
        <s v="CMB/EMC/O.CIV-ADQ/INF-044/2024"/>
        <s v="CMB/EMC/O.CIV-ADQ/INF-017/2024"/>
        <s v="CMB/EMC/O.CIV-ADQ/INF-049/2024"/>
        <s v="IT/ALM-012/2024"/>
        <s v="IT-PCPL-091/2024"/>
        <s v="IT/BISO-02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 " u="1"/>
        <s v="CMB/EMC/O.CIV-ADQ/INF-008/2024" u="1"/>
        <s v="I.T. ADQ. MANTTO Y SERV. 11/2024" u="1"/>
        <s v="IT-PCPL-09/2024" u="1"/>
        <s v="IT-PCPL-11/2024" u="1"/>
        <s v="IT-PCPL-08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75">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11-26T00:00:00"/>
        <d v="2024-07-01T00:00:00"/>
        <d v="2024-07-02T00:00:00"/>
        <d v="2024-11-08T00:00:00"/>
        <d v="2024-06-03T00:00:00"/>
        <d v="2024-04-26T00:00:00"/>
        <d v="2024-07-12T00:00:00"/>
        <d v="2024-07-10T00:00:00"/>
        <d v="2024-07-24T00:00:00"/>
        <d v="2024-08-13T00:00:00"/>
        <d v="2024-07-22T00:00:00"/>
        <d v="2024-07-23T00:00:00"/>
        <d v="2024-08-23T00:00:00"/>
        <d v="2024-09-11T00:00:00"/>
        <d v="2024-08-20T00:00:00"/>
        <d v="2024-08-15T00:00:00"/>
        <d v="2024-10-16T00:00:00"/>
        <d v="2024-10-18T00:00:00"/>
        <d v="2024-10-25T00:00:00"/>
        <d v="2024-09-30T00:00:00"/>
        <d v="2024-10-22T00:00:00"/>
        <d v="2024-09-12T00:00:00"/>
        <d v="2024-09-27T00:00:00"/>
        <d v="2024-08-05T00:00:00"/>
        <d v="2024-10-28T00:00:00"/>
        <d v="2024-10-21T00:00:00"/>
        <d v="2024-10-07T00:00:00"/>
        <d v="2024-10-11T00:00:00"/>
        <s v="08/010/2024"/>
        <d v="2024-10-23T00:00:00"/>
        <d v="2024-10-10T00:00:00"/>
        <d v="2024-11-06T00:00:00"/>
        <d v="2024-11-21T00:00:00"/>
        <d v="2024-10-31T00:00:00"/>
        <d v="2024-11-13T00:00:00"/>
        <d v="2024-10-29T00:00:00"/>
        <d v="2024-11-14T00:00:00"/>
        <d v="2024-11-25T00:00:00"/>
        <d v="2024-11-01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9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M-16"/>
        <s v="CD-531"/>
        <s v="CD-586"/>
        <s v="CD-251"/>
        <s v="CD-492"/>
        <s v="CD-487"/>
        <s v="CD-383"/>
        <s v="CD-376"/>
        <s v="CD-395"/>
        <s v="CD-321"/>
        <s v="CD-436"/>
        <s v="CD-582"/>
        <s v="CD-427"/>
        <s v="CD-424"/>
        <s v="CD-292"/>
        <s v="CD-600"/>
        <s v="CD-341"/>
        <s v="CD-378"/>
        <s v="CD-332"/>
        <s v="CD-217"/>
        <s v="CD-310"/>
        <s v="CD-397"/>
        <s v="CD-375"/>
        <s v="CD-475"/>
        <s v="CD-474"/>
        <s v="CD-400"/>
        <s v="ANPE-3"/>
        <s v="CD-588"/>
        <s v="ANPE-4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53">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55" u="1"/>
        <s v="CD-63" u="1"/>
        <s v="CD-195" u="1"/>
        <s v="CD-367" u="1"/>
        <s v="CD-263" u="1"/>
        <s v="CD-355" u="1"/>
        <s v="CD-331" u="1"/>
        <s v="CD-423" u="1"/>
        <s v="CD-48" u="1"/>
        <s v="CD-56" u="1"/>
        <s v="CD-64" u="1"/>
        <s v="CD-193" u="1"/>
        <s v="CD-80" u="1"/>
        <s v="CD-433" u="1"/>
        <s v="ANPE-50" u="1"/>
        <s v="ANPE-51" u="1"/>
        <s v="CD-65" u="1"/>
        <s v="CD-467" u="1"/>
        <s v="CM-20" u="1"/>
        <s v="CD-58" u="1"/>
        <s v="CD-66" u="1"/>
        <s v="ANPE-33" u="1"/>
        <s v="CD-293" u="1"/>
        <s v="ANPE-34" u="1"/>
        <s v="CD-10-A" u="1"/>
        <s v="CD-10-B" u="1"/>
        <s v="CD-10-C" u="1"/>
        <s v="ANPE-12" u="1"/>
        <s v="CD-75" u="1"/>
        <s v="CD-499" u="1"/>
        <s v="CD-91" u="1"/>
        <s v="CD-291"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427-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406" u="1"/>
        <s v="CD-210" u="1"/>
        <s v="CD-188" u="1"/>
        <s v="CD-256" u="1"/>
        <s v="CD-152" u="1"/>
        <s v="CD-232" u="1"/>
        <s v="CD-358" u="1"/>
        <s v="CD-162" u="1"/>
        <s v="CD-242" u="1"/>
        <s v="CD-426" u="1"/>
        <s v="CD-414" u="1"/>
        <s v="CD-184" u="1"/>
        <s v="CD-276" u="1"/>
        <s v="CD-368" u="1"/>
        <s v="CD-448" u="1"/>
        <s v="CD-344" u="1"/>
        <s v="CD-321.1-B" u="1"/>
        <s v="CD-194"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ANPE-26" u="1"/>
        <s v="ANPE-01" u="1"/>
        <s v="ANPE-03" u="1"/>
        <s v="CD-394" u="1"/>
        <s v="CD-382" u="1"/>
        <s v="CD-37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6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D-16"/>
        <s v="CD-531"/>
        <s v="CD-586"/>
        <s v="CD-251"/>
        <s v="CD-492"/>
        <s v="CD-487"/>
        <s v="CD-383"/>
        <s v="CD-376"/>
        <s v="CD-395"/>
        <s v="CD-321"/>
        <s v="CD-436"/>
        <s v="CD-582"/>
        <s v="CD-427"/>
        <s v="CD-424"/>
        <s v="CD-292"/>
        <s v="CD-600"/>
        <s v="CD-341"/>
        <s v="CD-378"/>
        <s v="CD-332"/>
        <s v="CD-217"/>
        <s v="CD-310"/>
        <s v="CD-397"/>
        <s v="CD-375"/>
        <s v="CD-475"/>
        <s v="CD-474"/>
        <s v="CD-400"/>
        <s v="ANPE-3"/>
        <s v="CD-588"/>
        <s v="ANPE-4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156">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haredItems>
    </cacheField>
    <cacheField name="CONTRATO" numFmtId="0">
      <sharedItems containsBlank="1" containsMixedTypes="1" containsNumber="1" containsInteger="1" minValue="200" maxValue="200" count="64">
        <s v="EMC-UAL-145-CD-245/2024"/>
        <m/>
        <s v="CD-111"/>
        <s v="EMC-UAL-175-CD-233-A/2024"/>
        <s v="EMC-UAL-159-CD-352/2024"/>
        <s v="EMC-UAL-192-CD-337/2024"/>
        <s v="EMC-UAL-185-CD-351/2024"/>
        <s v="CD-360"/>
        <s v="EMC-UAL-158-CD-353/2024"/>
        <s v="EMC-UAL-281-CD-171/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357-CD-303/2024"/>
        <s v="EMC-UAL-235-CD-2A/2024"/>
        <s v="EMC-UAL-263-CD-316/2024"/>
        <s v="EMC-UAL-264-CD-316/2024"/>
        <s v="EMC-UAL-248-CD-107/2024"/>
        <s v="EMC-UAL-238-CD-409/2024"/>
        <s v="EMC-UAL-260-CD-433/2024"/>
        <s v="EMC-UAL-276-CD-445/2024"/>
        <s v="EMC-UAL-227-CD-573/2024"/>
        <s v="EMC-UAL-241-CD-526/2024"/>
        <s v="EMC-UAL-308-CD-131/2024"/>
        <s v="EMC-UAL-296-CD-84/2024"/>
        <s v="EMC-UAL-355-CD-266/2024"/>
        <s v="EMC-UAL-298-CD-443/2024"/>
        <s v="EMC-UAL-287-CD-430/2024"/>
        <s v="EMC-UAL-288-CD-430/2024"/>
        <s v="EMC-UAL-275-CD-170/2024"/>
        <s v="EMC-UAL-314-CD-471/2024"/>
        <s v="EMC-UAL-346-CD-441/2024"/>
        <s v="EMC-UAL-324-CD-419/2024"/>
        <s v="EMC-UAL-297-CD-260/2024"/>
        <s v="EMC-UAL-323-CD-431/2024"/>
        <s v="EMC-UAL-347-CM-16/2024"/>
        <s v="EMC-UAL-285-CD-531/2024"/>
        <s v="EMC-UAL-356-CD-586/2024"/>
        <s v="EMC-UAL-322-CD-492/2024"/>
        <s v="EMC-UAL-353-CD-436/2024"/>
        <s v="EMC-UAL-319-CD-582/2024"/>
        <s v="EMC-UAL-351-CD-427/2024"/>
        <s v="EMC-UAL-345-CD-217/2024"/>
        <s v="EMC-UAL-328-CD-375/2024"/>
        <s v="EMC-UAL-307-CD-475/2024"/>
        <n v="200" u="1"/>
      </sharedItems>
    </cacheField>
    <cacheField name="PROVEEDOR" numFmtId="0">
      <sharedItems containsBlank="1" containsMixedTypes="1" containsNumber="1" containsInteger="1" minValue="0" maxValue="0" count="97">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 - &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RITA TORREZ CONDORI"/>
        <s v="DISTRIBUIDORA ZABDIAJ - CHOQUE CORI JAQUELIN"/>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ADVANCED AND APPLIED TECHNOLOGY S.R.L."/>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SUMINISTROS TECNICOS INDUSTRIALES Y SOLDADURA S.R.L."/>
        <s v="EMPRESA CONSTRUCTORA &quot;PEÑA DE HOREB&quot; - MENDOZA CHOQUEHUANCA DAVID"/>
        <s v="FUENTESCONS - VALENTIN FUENTES GAMBOA"/>
        <s v="ROBERTO LEON CONSTRUCCIONES - ROBERTO LUIS LEON LUNA"/>
        <s v="REVAIS S.R.L."/>
        <s v="FINNING BOLIVIA S.A."/>
        <s v="PRECISUR - VICENTE CLAURE BUTRON"/>
        <s v="GEOMYA - DELGADO RONCAL GUADALUPE JANNETH"/>
        <s v="&quot;MERTIND&quot; LTDA. MERCANTIL INDUSTRIAL LTDA."/>
        <s v="ENERGYTRON INGENIERIA S.R.L."/>
        <s v="DESMART LTDA"/>
        <s v="SUMICON S.R.L."/>
        <s v="RILUMAR PVS LTDA."/>
        <s v="CONTRUCTORA PAMPAHASI- ROGELIA TOLA LOPEZ DE MAMANI"/>
        <s v="SEGMIN - COPA POCOMANI TOMAS GONZALO"/>
        <s v="TOMAS GONZALES POMA"/>
        <s v="FUNDICION KAISLER - ELIZABETH MONICA CHOQUE SANCHEZ"/>
        <s v="SERCOTEM SERVICIO COMERCIAL TECNICO MINERO - JUAN ANGEL PONTEJO VILLANUEVA"/>
        <s v="HERGO LTDA"/>
        <s v="CALERAS COCHABAMBA - CALCO"/>
        <s v="M &amp; A  -  GALLARDO VARGAS MARCELO"/>
        <s v="BRACK METALS S.R.L."/>
        <s v="VOLTEXBOLIVIA - OSCAR DAVID APURI VASQUEZ"/>
        <s v="ATLAS COPCO BOLIVIA S.A. COMPRESORES, MAQUINARIA Y SERVICIOS"/>
        <s v="ISOCAL BOLIVIA"/>
        <s v="CHIRI ROCK TOOLS SRL."/>
        <s v="IMPORTADORA NICHOLSON - VERONICA LESLY CHAVEZ VERASTEGUI"/>
        <s v="FABIAN ESPINOZA UREÑA - ASERRADERO ESPINOZA"/>
        <s v="JUSTINA FLORENCIA INCA FLORES - MARUS"/>
        <s v="FERROCI - GONZALO CASTELO IGNACIO"/>
        <s v="APLICACIONES TECNOLOGICAS SRL."/>
        <s v="IMPORTADORA SHERBUC - JAQUELINE GEOVANA ARCE CLAROS"/>
        <s v="CONFECCIONES &quot;FIMOA&quot; - ELENA HILDA ZARATE BARCO"/>
        <s v="SISYSO S.R.L."/>
        <s v="FERRETERIA COLUMBUS"/>
        <s v="ECOTEXTILBO S.R.L."/>
        <n v="0" u="1"/>
      </sharedItems>
    </cacheField>
    <cacheField name="FECHA OC" numFmtId="0">
      <sharedItems containsDate="1" containsBlank="1" containsMixedTypes="1" minDate="2024-05-13T00:00:00" maxDate="2024-11-30T00:00:00" count="21">
        <m/>
        <d v="2024-06-07T00:00:00"/>
        <d v="2024-08-01T00:00:00"/>
        <d v="2024-08-30T00:00:00"/>
        <d v="2024-08-05T00:00:00"/>
        <d v="2024-09-13T00:00:00"/>
        <d v="2024-10-28T00:00:00"/>
        <d v="2024-08-08T00:00:00"/>
        <d v="2024-09-02T00:00:00"/>
        <d v="2024-09-20T00:00:00"/>
        <d v="2024-11-18T00:00:00"/>
        <d v="2024-11-20T00:00:00"/>
        <d v="2024-09-25T00:00:00"/>
        <d v="2024-10-25T00:00:00"/>
        <s v="18/10/2024"/>
        <d v="2024-10-22T00:00:00"/>
        <d v="2024-10-31T00:00:00"/>
        <s v="25/10/2024"/>
        <d v="2024-11-29T00:00:00"/>
        <d v="2024-10-11T00:00:00" u="1"/>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9">
        <n v="40"/>
        <n v="15"/>
        <n v="10"/>
        <n v="3"/>
        <m/>
        <n v="20"/>
        <n v="27"/>
        <n v="30"/>
        <n v="180"/>
        <n v="120"/>
        <n v="7"/>
        <n v="45"/>
        <n v="5"/>
        <n v="25"/>
        <n v="90"/>
        <n v="35"/>
        <n v="108"/>
        <n v="60"/>
        <n v="4"/>
        <n v="6"/>
        <n v="98"/>
        <n v="150"/>
        <n v="14"/>
        <n v="130"/>
        <n v="126"/>
        <n v="38"/>
        <n v="21"/>
        <n v="70"/>
        <n v="74"/>
        <n v="63"/>
        <n v="54"/>
        <n v="55"/>
        <n v="65"/>
        <n v="100" u="1"/>
        <n v="330" u="1"/>
        <n v="230" u="1"/>
        <n v="320" u="1"/>
        <n v="2" u="1"/>
        <n v="310" u="1"/>
        <n v="220" u="1"/>
        <n v="17" u="1"/>
        <n v="82" u="1"/>
        <n v="50" u="1"/>
        <n v="300" u="1"/>
        <n v="18" u="1"/>
        <n v="290" u="1"/>
        <n v="33" u="1"/>
        <n v="160" u="1"/>
        <n v="210" u="1"/>
        <n v="280" u="1"/>
        <n v="1" u="1"/>
        <n v="155" u="1"/>
        <n v="8" u="1"/>
        <n v="110" u="1"/>
        <n v="9" u="1"/>
        <n v="200" u="1"/>
        <n v="250" u="1"/>
        <n v="344" u="1"/>
        <n v="260" u="1"/>
        <n v="145" u="1"/>
        <n v="318" u="1"/>
        <n v="28" u="1"/>
        <n v="80" u="1"/>
        <n v="105" u="1"/>
        <n v="350" u="1"/>
        <n v="140" u="1"/>
        <n v="190" u="1"/>
        <n v="295" u="1"/>
        <n v="12"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207">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9-27T00:00:00"/>
        <d v="2024-09-25T00:00:00"/>
        <d v="2024-06-10T00:00:00"/>
        <d v="2024-06-17T00:00:00"/>
        <d v="2024-06-14T00:00:00"/>
        <d v="2024-10-16T00:00:00"/>
        <d v="2024-05-22T00:00:00"/>
        <d v="2024-04-18T00:00:00"/>
        <d v="2024-05-21T00:00:00"/>
        <d v="2024-06-06T00:00:00"/>
        <d v="2024-06-26T00:00:00"/>
        <d v="2024-07-04T00:00:00"/>
        <d v="2024-07-02T00:00:00"/>
        <d v="2024-07-08T00:00:00"/>
        <d v="2024-08-19T00:00:00"/>
        <d v="2024-07-12T00:00:00"/>
        <d v="2024-07-25T00:00:00"/>
        <d v="2024-07-22T00:00:00"/>
        <d v="2024-07-15T00:00:00"/>
        <d v="2024-07-23T00:00:00"/>
        <d v="2024-07-30T00:00:00"/>
        <d v="2024-07-01T00:00:00"/>
        <d v="2024-08-01T00:00:00"/>
        <d v="2024-08-02T00:00:00"/>
        <d v="2024-08-07T00:00:00"/>
        <d v="2024-08-08T00:00:00"/>
        <d v="2024-08-21T00:00:00"/>
        <s v="29/072024"/>
        <d v="2024-08-27T00:00:00"/>
        <d v="2024-07-17T00:00:00"/>
        <d v="2024-08-28T00:00:00"/>
        <d v="2024-07-16T00:00:00"/>
        <d v="2024-06-18T00:00:00"/>
        <d v="2024-10-08T00:00:00"/>
        <d v="2024-09-24T00:00:00"/>
        <d v="2024-09-16T00:00:00"/>
        <d v="2024-09-18T00:00:00"/>
        <d v="2024-09-21T00:00:00"/>
        <d v="2024-09-26T00:00:00"/>
        <d v="2024-09-30T00:00:00"/>
        <d v="2024-10-03T00:00:00"/>
        <d v="2024-10-04T00:00:00"/>
        <d v="2024-10-07T00:00:00"/>
        <d v="2024-10-09T00:00:00"/>
        <d v="2024-10-17T00:00:00"/>
        <d v="2024-10-14T00:00:00"/>
        <d v="2024-10-15T00:00:00"/>
        <d v="2024-10-21T00:00:00"/>
        <d v="2024-10-11T00:00:00"/>
        <d v="2024-09-07T00:00:00"/>
        <d v="2024-11-0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0">
      <sharedItems containsDate="1" containsBlank="1" containsMixedTypes="1" minDate="2024-03-27T00:00:00" maxDate="2024-12-05T00:00:00" count="89">
        <s v="06/05/2024"/>
        <s v="02/05/2024"/>
        <s v="14/05/2024"/>
        <s v="01/07/2024"/>
        <s v="08/05/2024"/>
        <s v="09/05/2024"/>
        <m/>
        <s v="18/06/2024"/>
        <s v="14/06/2024"/>
        <s v="10/06/2024"/>
        <s v="12/07/2024"/>
        <s v="08/07/2024"/>
        <s v="15/05/2024"/>
        <s v="16/08/2024"/>
        <s v="17/05/2024"/>
        <s v="31/05/2024"/>
        <s v="22/10/2024"/>
        <s v="25/10/2024"/>
        <s v="28/10/2024"/>
        <s v="05/09/2024"/>
        <s v="26/06/2024"/>
        <s v="28/06/2024"/>
        <s v="07/06/2024"/>
        <s v="20/06/2024"/>
        <s v="12/08/2024"/>
        <s v="09/06/2024"/>
        <s v="22/08/2024"/>
        <s v="10/05/2024"/>
        <s v="26/04/2024"/>
        <s v="02/07/2024"/>
        <s v="29/07/2024"/>
        <s v="03/07/2024"/>
        <s v="15/07/2024"/>
        <s v="10/07/2024"/>
        <s v="01/08/2024"/>
        <s v="17/07/2024"/>
        <s v="18/07/2024"/>
        <s v="19/07/2024"/>
        <s v="24/07/2024"/>
        <s v="25/07/2024"/>
        <s v="12/09/2024"/>
        <s v="13/06/2024"/>
        <s v="09/08/2024"/>
        <s v="18/09/2024"/>
        <s v="19/09/2024"/>
        <s v="24/09/2024"/>
        <s v="29/10/2024"/>
        <s v="13/08/2024"/>
        <s v="26/08/2024"/>
        <s v="02/09/2024"/>
        <s v="06/09/2024"/>
        <s v="30/10/2024"/>
        <s v="27/09/2024"/>
        <s v="19/11/2024"/>
        <s v="18/10/2024"/>
        <s v="20/11/2024"/>
        <s v="17/10/2024"/>
        <s v="16/10/2024"/>
        <s v="06/11/2024"/>
        <s v="29/11/2024"/>
        <s v="23/10/2024"/>
        <s v="12/11/2024"/>
        <s v="04/11/2024"/>
        <s v="25/11/2024"/>
        <d v="2024-12-04T00:00:00"/>
        <s v="08/11/2024"/>
        <s v="22/11/2024"/>
        <s v="14/11/2024"/>
        <s v="30/07/2024" u="1"/>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57">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s v="CLQ-25-CD-10/2025 ADQUISICIÓN DE MATERIAL DE VIDRIO Y OTROS"/>
        <s v="CLQ-25-CD-12/2025 ADQUISICIÓN DE &quot;GASES INDUSTRIALES Y DE LABORATORIO&quot; (OXIGENO, NITROGENO, ACETILENO, OXIDO NITROSO, ARGON)"/>
        <s v="CLQ-25-CD-13/2025 SERVICIO DE TRANSPORTE DE COMBUSTIBLE GESTIÓN 2025"/>
        <s v="CLQ-25-CD-15/2025 ADQUISICIÓN DE MANGUERAS HIDRAULICAS DE ALTA PRESIÓN"/>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ZA"/>
        <s v="PIEZA"/>
        <s v="M3"/>
        <n v="0"/>
        <s v="Hora"/>
        <s v="SERVICIO"/>
        <s v="CAJA"/>
        <s v="PZAS"/>
        <s v="KIT"/>
        <s v="LITRO"/>
        <n v="1"/>
        <s v="BARRA"/>
        <s v="BOLSA"/>
        <s v="JUEGO"/>
        <s v="ROLLO"/>
        <s v="PIEZAS"/>
        <s v="KG"/>
        <s v="GALON"/>
        <s v="METROS"/>
        <s v="bolsas de 40 Kg"/>
        <s v="PI"/>
        <s v="TABLA"/>
        <s v="SERV"/>
      </sharedItems>
    </cacheField>
    <cacheField name="CANTIDAD OC" numFmtId="0">
      <sharedItems containsString="0" containsBlank="1" containsNumber="1" containsInteger="1" minValue="0" maxValue="2000"/>
    </cacheField>
    <cacheField name="C/U" numFmtId="0">
      <sharedItems containsString="0" containsBlank="1" containsNumber="1" minValue="2.5" maxValue="3518091.72" count="314">
        <n v="132000"/>
        <n v="17384.97"/>
        <n v="72983.95"/>
        <n v="13913.4"/>
        <n v="3450"/>
        <n v="250"/>
        <n v="1003"/>
        <m/>
        <n v="320"/>
        <n v="254000"/>
        <n v="100"/>
        <n v="68850"/>
        <n v="850"/>
        <n v="17160"/>
        <n v="26400"/>
        <n v="31020"/>
        <n v="30030"/>
        <n v="33990"/>
        <n v="235"/>
        <n v="18832"/>
        <n v="54130"/>
        <n v="48222"/>
        <n v="95800"/>
        <n v="14938"/>
        <n v="19950"/>
        <n v="30000"/>
        <n v="155800"/>
        <n v="40825"/>
        <n v="41075"/>
        <n v="12493.5"/>
        <n v="1250"/>
        <n v="888"/>
        <n v="73070"/>
        <n v="10300"/>
        <n v="85920"/>
        <n v="168778.1"/>
        <n v="48248.2"/>
        <n v="25084.35"/>
        <n v="35000"/>
        <n v="203701"/>
        <n v="77382"/>
        <n v="51493"/>
        <n v="55388.65"/>
        <n v="139000"/>
        <n v="9620"/>
        <n v="8615"/>
        <n v="433390"/>
        <n v="22160"/>
        <n v="39451.5"/>
        <n v="106764"/>
        <n v="59870"/>
        <n v="19356.04"/>
        <n v="9166.4699999999993"/>
        <n v="28831.46"/>
        <n v="31701.759999999998"/>
        <n v="16473"/>
        <n v="70500"/>
        <n v="129959.74"/>
        <n v="175603.15"/>
        <n v="52660"/>
        <n v="17748"/>
        <n v="40150"/>
        <n v="58446.43"/>
        <n v="67790"/>
        <n v="11600"/>
        <n v="9660"/>
        <n v="18600"/>
        <n v="7200"/>
        <n v="17467.240000000002"/>
        <n v="54247.94"/>
        <n v="108420.97"/>
        <n v="26859.54"/>
        <n v="300283"/>
        <n v="249917.6"/>
        <n v="48"/>
        <n v="9808.66"/>
        <n v="11250"/>
        <n v="8110"/>
        <n v="6000"/>
        <n v="17800"/>
        <n v="13440"/>
        <n v="12000"/>
        <n v="60000"/>
        <n v="355000"/>
        <n v="16000"/>
        <n v="236899.78"/>
        <n v="584909.06999999995"/>
        <n v="544647.48"/>
        <n v="27298.98"/>
        <n v="28075.15"/>
        <n v="46909.440000000002"/>
        <n v="46082.400000000001"/>
        <n v="210000"/>
        <n v="34930"/>
        <n v="57952.82"/>
        <n v="5213.8999999999996"/>
        <n v="28876.54"/>
        <n v="21469.77"/>
        <n v="328923.84999999998"/>
        <n v="52243"/>
        <n v="28335"/>
        <n v="24700"/>
        <n v="65649"/>
        <n v="8400"/>
        <n v="10800"/>
        <n v="74368"/>
        <n v="10903"/>
        <n v="21809.8"/>
        <n v="9603.42"/>
        <n v="34920"/>
        <n v="105320"/>
        <n v="27800"/>
        <n v="53636"/>
        <n v="61400"/>
        <n v="11440"/>
        <n v="17670"/>
        <n v="36600"/>
        <n v="30891"/>
        <n v="93000"/>
        <n v="31143.919999999998"/>
        <n v="80480"/>
        <n v="4000"/>
        <n v="21895.94"/>
        <n v="400288"/>
        <n v="10280"/>
        <n v="55500"/>
        <n v="38500"/>
        <n v="1871"/>
        <n v="73210"/>
        <n v="84227.48"/>
        <n v="10000"/>
        <n v="15803.1"/>
        <n v="25185"/>
        <n v="6350"/>
        <n v="26700"/>
        <n v="52140"/>
        <n v="161108.48000000001"/>
        <n v="32696"/>
        <n v="58430"/>
        <n v="42548.51"/>
        <n v="45000"/>
        <n v="11500"/>
        <n v="61739"/>
        <n v="229140"/>
        <n v="38860"/>
        <n v="1700" u="1"/>
        <n v="3232.46" u="1"/>
        <n v="201538.46" u="1"/>
        <n v="34" u="1"/>
        <n v="75" u="1"/>
        <n v="1080" u="1"/>
        <n v="96082" u="1"/>
        <n v="120026.75" u="1"/>
        <n v="231432.72" u="1"/>
        <n v="2900" u="1"/>
        <n v="43009.15" u="1"/>
        <n v="16800" u="1"/>
        <n v="2654" u="1"/>
        <n v="9000" u="1"/>
        <n v="4560.12" u="1"/>
        <n v="203000.32000000001" u="1"/>
        <n v="1250000" u="1"/>
        <n v="290749.86" u="1"/>
        <n v="1913.52" u="1"/>
        <n v="110309" u="1"/>
        <n v="227082" u="1"/>
        <n v="14" u="1"/>
        <n v="375" u="1"/>
        <n v="739.82" u="1"/>
        <n v="22377.1" u="1"/>
        <n v="40" u="1"/>
        <n v="87" u="1"/>
        <n v="238" u="1"/>
        <n v="382.16" u="1"/>
        <n v="1317" u="1"/>
        <n v="149157.10999999999" u="1"/>
        <n v="91" u="1"/>
        <n v="241694.31" u="1"/>
        <n v="9050" u="1"/>
        <n v="15" u="1"/>
        <n v="70" u="1"/>
        <n v="265" u="1"/>
        <n v="120" u="1"/>
        <n v="35221.199999999997" u="1"/>
        <n v="15.9" u="1"/>
        <n v="74" u="1"/>
        <n v="281" u="1"/>
        <n v="20500" u="1"/>
        <n v="310" u="1"/>
        <n v="1180" u="1"/>
        <n v="627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584909.06999999995"/>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2000"/>
    </cacheField>
    <cacheField name="BS" numFmtId="4">
      <sharedItems containsSemiMixedTypes="0" containsString="0" containsNumber="1" minValue="0" maxValue="12850000"/>
    </cacheField>
    <cacheField name="C/U USD" numFmtId="4">
      <sharedItems containsSemiMixedTypes="0" containsString="0" containsNumber="1" minValue="0" maxValue="84038.659482758609"/>
    </cacheField>
    <cacheField name="TOTAL USD" numFmtId="4">
      <sharedItems containsSemiMixedTypes="0" containsString="0" containsNumber="1" minValue="0" maxValue="1846264.3678160917"/>
    </cacheField>
    <cacheField name="ALMACEN" numFmtId="4">
      <sharedItems containsSemiMixedTypes="0" containsString="0" containsNumber="1" minValue="0" maxValue="1606249.9999999998"/>
    </cacheField>
    <cacheField name="FALTANTE" numFmtId="0">
      <sharedItems containsSemiMixedTypes="0" containsString="0" containsNumber="1" containsInteger="1" minValue="-1599" maxValue="10"/>
    </cacheField>
    <cacheField name="FECHA DE LLEGADA" numFmtId="14">
      <sharedItems containsSemiMixedTypes="0" containsNonDate="0" containsDate="1" containsString="0" minDate="1899-12-30T00:00:00" maxDate="2025-01-20T00:00:00"/>
    </cacheField>
    <cacheField name="MES ENTREGA" numFmtId="0">
      <sharedItems containsBlank="1"/>
    </cacheField>
    <cacheField name="FECHA DE LLEGADA2" numFmtId="0">
      <sharedItems containsDate="1" containsBlank="1" containsMixedTypes="1" minDate="2024-11-18T00:00:00" maxDate="2024-11-19T00:00:00" count="90">
        <s v="12/06/2024"/>
        <s v="09/05/2024"/>
        <s v="15/05/2024"/>
        <s v="09/07/2024"/>
        <s v="08/07/2024"/>
        <s v="20/05/2024"/>
        <s v="13/05/2024"/>
        <m/>
        <s v="28/06/2024"/>
        <s v="07/07/2024"/>
        <s v="22/07/2024"/>
        <s v="31/12/2024"/>
        <s v="28/05/2024"/>
        <s v="21/08/2024"/>
        <s v="25/07/2024"/>
        <s v="07/06/2024"/>
        <s v="04/11/2024"/>
        <s v="01/11/2024"/>
        <s v="15/07/2024"/>
        <s v="04/07/2024"/>
        <s v="18/07/2024"/>
        <s v="17/06/2024"/>
        <s v="06/11/2024"/>
        <s v="18/06/2024"/>
        <s v="24/06/2024"/>
        <s v="26/06/2024"/>
        <s v="15/08/2024"/>
        <s v="24/09/2024"/>
        <s v="08/08/2024"/>
        <s v="13/08/2024"/>
        <s v="30/08/2024"/>
        <s v="07/08/2024"/>
        <s v="02/09/2024"/>
        <s v="24/08/2024"/>
        <s v="09/08/2024"/>
        <s v="29/08/2024"/>
        <s v="30/09/2024"/>
        <s v="29/10/2024"/>
        <s v="19/08/2024"/>
        <s v="05/08/2024"/>
        <s v="09/10/2024"/>
        <s v="05/07/2024"/>
        <s v="10/07/2024"/>
        <s v="26/07/2024"/>
        <s v="23/07/2024"/>
        <s v="28/08/2024"/>
        <s v="29/11/2024"/>
        <s v="25/09/2024"/>
        <s v="10/10/2024"/>
        <s v="10/09/2024"/>
        <s v="14/08/2024"/>
        <s v="26/09/2024"/>
        <s v="19/09/2024"/>
        <s v="28/10/2024"/>
        <s v="05/11/2024"/>
        <s v="23/08/2024"/>
        <s v="06/09/2024"/>
        <s v="31/10/2024"/>
        <s v="05/09/2024"/>
        <s v="20/09/2024"/>
        <s v="08/11/2024"/>
        <s v="22/11/2024"/>
        <s v="25/11/2024"/>
        <s v="03/10/2024"/>
        <s v="18/10/2024"/>
        <s v="21/10/2024"/>
        <s v="21/11/2024"/>
        <s v="07/11/2024"/>
        <s v="14/11/2024"/>
        <s v="30/10/2024"/>
        <s v="13/11/2024"/>
        <s v="15/11/2024"/>
        <d v="2024-11-18T00:00:00"/>
        <s v="28/11/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Blank="1" containsMixedTypes="1" containsNumber="1" containsInteger="1" minValue="1" maxValue="618"/>
    </cacheField>
    <cacheField name="No DE FACTURA" numFmtId="0">
      <sharedItems containsDate="1" containsBlank="1" containsMixedTypes="1" minDate="1899-12-31T04:01:03" maxDate="1900-01-10T04:23:04" count="95">
        <n v="46"/>
        <n v="600040758"/>
        <n v="3892"/>
        <s v="42-43-44"/>
        <n v="18"/>
        <n v="11"/>
        <n v="526"/>
        <m/>
        <n v="14"/>
        <n v="71"/>
        <n v="10"/>
        <n v="65"/>
        <n v="9"/>
        <n v="15"/>
        <n v="101"/>
        <n v="9572"/>
        <n v="4"/>
        <s v=" &quot;11-12&quot;"/>
        <n v="201"/>
        <n v="13"/>
        <n v="17"/>
        <n v="393"/>
        <n v="1"/>
        <n v="35"/>
        <n v="5"/>
        <s v="27-28-29"/>
        <n v="390"/>
        <n v="21"/>
        <n v="3158"/>
        <n v="12"/>
        <n v="213"/>
        <n v="3"/>
        <s v="89-90-91"/>
        <n v="3893"/>
        <n v="378"/>
        <n v="142"/>
        <n v="72"/>
        <n v="118"/>
        <n v="2696"/>
        <n v="155"/>
        <s v="5;6"/>
        <n v="51"/>
        <n v="2"/>
        <n v="6352"/>
        <s v="6;8"/>
        <n v="608"/>
        <s v="14-15-16"/>
        <s v="67-68"/>
        <n v="66"/>
        <n v="16"/>
        <n v="113"/>
        <n v="7"/>
        <n v="38"/>
        <s v="640-706-781-917"/>
        <s v="22-23"/>
        <n v="99"/>
        <n v="44"/>
        <n v="244"/>
        <n v="200"/>
        <n v="532"/>
        <s v="7 , 8"/>
        <n v="458"/>
        <n v="45"/>
        <n v="40005260"/>
        <n v="43"/>
        <n v="5817"/>
        <s v="60566-60567"/>
        <n v="13946"/>
        <n v="26"/>
        <n v="487"/>
        <n v="50"/>
        <n v="67"/>
        <n v="865"/>
        <n v="70"/>
        <n v="52"/>
        <n v="24"/>
        <n v="48"/>
        <n v="20"/>
        <d v="1900-01-08T00:00:00"/>
        <n v="6"/>
        <n v="53"/>
        <n v="13794"/>
        <n v="8"/>
        <n v="57" u="1"/>
        <n v="4184" u="1"/>
        <n v="501" u="1"/>
        <n v="146" u="1"/>
        <n v="212" u="1"/>
        <n v="4358" u="1"/>
        <n v="500" u="1"/>
        <n v="102" u="1"/>
        <n v="81" u="1"/>
        <n v="106" u="1"/>
        <n v="4507" u="1"/>
        <n v="576" u="1"/>
      </sharedItems>
    </cacheField>
    <cacheField name="N° PAGO" numFmtId="0">
      <sharedItems containsString="0" containsBlank="1" containsNumber="1" containsInteger="1" minValue="4" maxValue="859" count="143">
        <n v="261"/>
        <n v="577"/>
        <n v="392"/>
        <n v="499"/>
        <n v="500"/>
        <n v="195"/>
        <n v="189"/>
        <m/>
        <n v="254"/>
        <n v="421"/>
        <n v="311"/>
        <n v="369"/>
        <n v="361"/>
        <n v="422"/>
        <n v="558"/>
        <n v="649"/>
        <n v="782"/>
        <n v="196"/>
        <n v="469"/>
        <n v="374"/>
        <n v="256"/>
        <n v="744"/>
        <n v="745"/>
        <n v="456"/>
        <n v="457"/>
        <n v="458"/>
        <n v="459"/>
        <n v="460"/>
        <n v="461"/>
        <n v="266"/>
        <n v="262"/>
        <n v="368"/>
        <n v="354"/>
        <n v="784"/>
        <n v="265"/>
        <n v="720"/>
        <n v="264"/>
        <n v="428"/>
        <n v="731"/>
        <n v="578"/>
        <n v="475"/>
        <n v="267"/>
        <n v="302"/>
        <n v="466"/>
        <n v="580"/>
        <n v="470"/>
        <n v="579"/>
        <n v="427"/>
        <n v="423"/>
        <n v="371"/>
        <n v="447"/>
        <n v="560"/>
        <n v="647"/>
        <n v="471"/>
        <n v="426"/>
        <n v="695"/>
        <n v="312"/>
        <n v="199"/>
        <n v="310"/>
        <n v="314"/>
        <n v="313"/>
        <n v="393"/>
        <n v="476"/>
        <n v="477"/>
        <n v="424"/>
        <n v="559"/>
        <n v="648"/>
        <n v="763"/>
        <n v="736"/>
        <n v="637"/>
        <n v="632"/>
        <n v="468"/>
        <n v="733"/>
        <n v="734"/>
        <n v="735"/>
        <n v="787"/>
        <n v="788"/>
        <n v="631"/>
        <n v="746"/>
        <n v="425"/>
        <n v="530"/>
        <n v="646"/>
        <n v="781"/>
        <n v="561"/>
        <n v="650"/>
        <n v="783"/>
        <n v="633"/>
        <n v="732"/>
        <n v="761"/>
        <n v="737"/>
        <n v="738"/>
        <n v="821"/>
        <n v="743"/>
        <n v="859"/>
        <n v="472"/>
        <n v="747"/>
        <n v="740"/>
        <n v="741"/>
        <n v="742"/>
        <n v="820"/>
        <n v="766"/>
        <n v="838"/>
        <n v="748"/>
        <n v="749"/>
        <n v="836"/>
        <n v="858"/>
        <n v="857"/>
        <n v="819"/>
        <n v="785"/>
        <n v="767"/>
        <n v="764"/>
        <n v="762"/>
        <n v="837"/>
        <n v="765"/>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2-12T00:00:00" count="50">
        <d v="2024-07-10T00:00:00"/>
        <d v="2024-10-07T00:00:00"/>
        <d v="2024-08-15T00:00:00"/>
        <d v="2024-09-20T00:00:00"/>
        <d v="2024-06-27T00:00:00"/>
        <d v="2024-06-19T00:00:00"/>
        <m/>
        <d v="2024-07-04T00:00:00"/>
        <d v="2024-08-30T00:00:00"/>
        <d v="2024-07-30T00:00:00"/>
        <d v="2024-08-07T00:00:00"/>
        <d v="2024-08-05T00:00:00"/>
        <d v="2024-09-30T00:00:00"/>
        <d v="2024-10-31T00:00:00"/>
        <d v="2024-11-29T00:00:00"/>
        <d v="2024-09-09T00:00:00"/>
        <d v="2024-08-13T00:00:00"/>
        <d v="2024-11-27T00:00:00"/>
        <d v="2024-09-06T00:00:00"/>
        <d v="2024-07-18T00:00:00"/>
        <d v="2024-07-31T00:00:00"/>
        <d v="2024-12-03T00:00:00"/>
        <d v="2024-07-17T00:00:00"/>
        <d v="2024-11-25T00:00:00"/>
        <d v="2024-07-11T00:00:00"/>
        <d v="2024-09-13T00:00:00"/>
        <d v="2024-07-25T00:00:00"/>
        <d v="2024-09-10T00:00:00"/>
        <d v="2024-08-09T00:00:00"/>
        <d v="2024-09-03T00:00:00"/>
        <d v="2024-09-11T00:00:00"/>
        <d v="2024-11-11T00:00:00"/>
        <d v="2024-06-28T00:00:00"/>
        <d v="2024-07-29T00:00:00"/>
        <d v="2024-08-16T00:00:00"/>
        <d v="2024-11-26T00:00:00"/>
        <d v="2024-11-04T00:00:00"/>
        <d v="2024-10-30T00:00:00"/>
        <d v="2024-12-04T00:00:00"/>
        <d v="2024-11-28T00:00:00"/>
        <d v="2024-12-05T00:00:00"/>
        <d v="2024-12-11T00:00:00"/>
        <d v="2024-12-06T00:00:00"/>
        <d v="2024-12-10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91365736" maxValue="285.85500000000002"/>
    </cacheField>
    <cacheField name="RETENCION 7%" numFmtId="4">
      <sharedItems containsSemiMixedTypes="0" containsString="0" containsNumber="1" minValue="0" maxValue="899500.00000000012"/>
    </cacheField>
    <cacheField name="BS CTB" numFmtId="4">
      <sharedItems containsSemiMixedTypes="0" containsString="0" containsNumber="1" minValue="0" maxValue="91738003.840000004"/>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3">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JULIO"/>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AGOSTO"/>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SEPTIEMBRE"/>
    <x v="11"/>
    <n v="3"/>
    <x v="5"/>
    <x v="14"/>
    <x v="12"/>
    <n v="0"/>
    <n v="0"/>
    <n v="0"/>
    <n v="3102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6"/>
    <n v="30030"/>
    <m/>
    <m/>
    <n v="1"/>
    <n v="30030"/>
    <n v="4314.6551724137935"/>
    <n v="4314.6551724137935"/>
    <n v="3753.7500000000005"/>
    <n v="0"/>
    <d v="2025-01-04T00:00:00"/>
    <s v="OCTUBRE"/>
    <x v="11"/>
    <n v="4"/>
    <x v="8"/>
    <x v="15"/>
    <x v="13"/>
    <n v="0"/>
    <n v="0"/>
    <n v="0"/>
    <n v="3003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7"/>
    <n v="33990"/>
    <m/>
    <m/>
    <n v="1"/>
    <n v="33990"/>
    <n v="4883.6206896551721"/>
    <n v="4883.6206896551721"/>
    <n v="4248.75"/>
    <n v="0"/>
    <d v="2025-01-04T00:00:00"/>
    <s v="NOVIEMBRE"/>
    <x v="11"/>
    <n v="5"/>
    <x v="13"/>
    <x v="16"/>
    <x v="14"/>
    <n v="0"/>
    <n v="0"/>
    <n v="0"/>
    <n v="3399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8"/>
    <n v="3995"/>
    <m/>
    <m/>
    <n v="17"/>
    <n v="3995"/>
    <n v="33.764367816091955"/>
    <n v="573.99425287356325"/>
    <n v="499.37500000000006"/>
    <n v="0"/>
    <d v="2024-05-30T00:00:00"/>
    <s v="MAYO"/>
    <x v="12"/>
    <n v="188"/>
    <x v="14"/>
    <x v="17"/>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9"/>
    <n v="18832"/>
    <m/>
    <m/>
    <n v="1"/>
    <n v="18832"/>
    <n v="2705.7471264367814"/>
    <n v="2705.7471264367814"/>
    <n v="2354"/>
    <n v="0"/>
    <d v="2024-08-26T00:00:00"/>
    <s v="AGOSTO"/>
    <x v="13"/>
    <n v="372"/>
    <x v="15"/>
    <x v="18"/>
    <x v="15"/>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20"/>
    <n v="54130"/>
    <m/>
    <m/>
    <n v="1"/>
    <n v="54130"/>
    <n v="7777.2988505747126"/>
    <n v="7777.2988505747126"/>
    <n v="6766.25"/>
    <n v="0"/>
    <d v="2024-09-14T00:00:00"/>
    <s v="AGOSTO"/>
    <x v="14"/>
    <n v="38"/>
    <x v="16"/>
    <x v="19"/>
    <x v="16"/>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21"/>
    <n v="48222"/>
    <m/>
    <m/>
    <n v="1"/>
    <n v="48222"/>
    <n v="6928.4482758620688"/>
    <n v="6928.4482758620688"/>
    <n v="6027.75"/>
    <n v="0"/>
    <d v="2024-06-07T00:00:00"/>
    <s v="JUNIO"/>
    <x v="15"/>
    <n v="214"/>
    <x v="17"/>
    <x v="20"/>
    <x v="7"/>
    <n v="0"/>
    <n v="0"/>
    <n v="0"/>
    <n v="48222"/>
    <m/>
    <m/>
    <m/>
    <x v="1"/>
    <m/>
    <m/>
    <m/>
    <m/>
    <s v="L"/>
    <s v="NORMAL"/>
    <s v="OC"/>
    <m/>
    <s v="15-0517-00-580553-0-E"/>
    <m/>
    <n v="1792351"/>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9"/>
    <x v="15"/>
    <x v="0"/>
    <n v="30"/>
    <x v="11"/>
    <m/>
    <x v="14"/>
    <x v="16"/>
    <s v="COLQUIRI"/>
    <m/>
    <m/>
    <x v="18"/>
    <s v="ADQ. MANTTO Y SERV. 79/2024"/>
    <n v="39800"/>
    <x v="0"/>
    <x v="2"/>
    <x v="1"/>
    <n v="1"/>
    <x v="22"/>
    <n v="95800"/>
    <m/>
    <m/>
    <n v="1"/>
    <n v="95800"/>
    <n v="13764.367816091954"/>
    <n v="13764.367816091954"/>
    <n v="11975"/>
    <n v="0"/>
    <d v="2024-12-06T00:00:00"/>
    <s v="NOVIEMBRE"/>
    <x v="7"/>
    <m/>
    <x v="7"/>
    <x v="7"/>
    <x v="6"/>
    <n v="-45632"/>
    <n v="-21857728"/>
    <n v="6706.0000000000009"/>
    <n v="21946822"/>
    <m/>
    <m/>
    <m/>
    <x v="1"/>
    <m/>
    <m/>
    <m/>
    <m/>
    <s v="L"/>
    <s v="NORMAL"/>
    <s v="CONTRATO"/>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17"/>
    <s v="COLQUIRI"/>
    <m/>
    <m/>
    <x v="18"/>
    <s v="ADQ. MANTTO Y SERV. 79/2024"/>
    <n v="39800"/>
    <x v="0"/>
    <x v="2"/>
    <x v="1"/>
    <n v="1"/>
    <x v="23"/>
    <n v="14938"/>
    <m/>
    <m/>
    <n v="1"/>
    <n v="14938"/>
    <n v="2146.2643678160921"/>
    <n v="2146.2643678160921"/>
    <n v="1867.25"/>
    <n v="0"/>
    <d v="2024-11-04T00:00:00"/>
    <s v="NOVIEMBRE"/>
    <x v="16"/>
    <n v="534"/>
    <x v="18"/>
    <x v="21"/>
    <x v="17"/>
    <n v="0"/>
    <n v="0"/>
    <n v="0"/>
    <n v="14938"/>
    <m/>
    <m/>
    <m/>
    <x v="1"/>
    <m/>
    <m/>
    <m/>
    <m/>
    <s v="L"/>
    <s v="NORMAL"/>
    <s v="OC"/>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18"/>
    <s v="COLQUIRI"/>
    <m/>
    <m/>
    <x v="18"/>
    <s v="ADQ. MANTTO Y SERV. 79/2024"/>
    <n v="39800"/>
    <x v="0"/>
    <x v="2"/>
    <x v="1"/>
    <n v="1"/>
    <x v="24"/>
    <n v="19950"/>
    <m/>
    <m/>
    <n v="1"/>
    <n v="19950"/>
    <n v="2866.3793103448274"/>
    <n v="2866.3793103448274"/>
    <n v="2493.75"/>
    <n v="0"/>
    <d v="2024-11-02T00:00:00"/>
    <s v="NOVIEMBRE"/>
    <x v="17"/>
    <n v="552"/>
    <x v="19"/>
    <x v="22"/>
    <x v="17"/>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9"/>
    <s v="COLQUIRI"/>
    <m/>
    <m/>
    <x v="19"/>
    <s v="ADQ. MANTTO Y SERV. 73/2024"/>
    <n v="24120"/>
    <x v="0"/>
    <x v="1"/>
    <x v="5"/>
    <n v="1"/>
    <x v="25"/>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20"/>
    <s v="COLQUIRI"/>
    <m/>
    <m/>
    <x v="20"/>
    <s v="CMB/EMC/O.CIV-ADQ/016/2024"/>
    <n v="34600"/>
    <x v="0"/>
    <x v="1"/>
    <x v="0"/>
    <n v="1"/>
    <x v="26"/>
    <n v="155800"/>
    <m/>
    <m/>
    <n v="1"/>
    <n v="155800"/>
    <n v="22385.057471264368"/>
    <n v="22385.057471264368"/>
    <n v="19475"/>
    <n v="0"/>
    <d v="2024-07-11T00:00:00"/>
    <s v="JULIO"/>
    <x v="4"/>
    <n v="281"/>
    <x v="20"/>
    <x v="23"/>
    <x v="18"/>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21"/>
    <s v="COLQUIRI"/>
    <m/>
    <m/>
    <x v="20"/>
    <s v="CMB/EMC/O.CIV-ADQ/016/2024"/>
    <n v="34600"/>
    <x v="0"/>
    <x v="1"/>
    <x v="0"/>
    <n v="1"/>
    <x v="27"/>
    <n v="40825"/>
    <m/>
    <m/>
    <n v="1"/>
    <n v="40825"/>
    <n v="5865.6609195402298"/>
    <n v="5865.6609195402298"/>
    <n v="5103.125"/>
    <n v="0"/>
    <d v="2024-07-13T00:00:00"/>
    <s v="JULIO"/>
    <x v="18"/>
    <n v="292"/>
    <x v="21"/>
    <x v="24"/>
    <x v="18"/>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10"/>
    <x v="19"/>
    <x v="0"/>
    <n v="30"/>
    <x v="7"/>
    <m/>
    <x v="17"/>
    <x v="8"/>
    <s v="COLQUIRI"/>
    <m/>
    <m/>
    <x v="20"/>
    <s v="CMB/EMC/O.CIV-ADQ/016/2024"/>
    <n v="34600"/>
    <x v="0"/>
    <x v="1"/>
    <x v="0"/>
    <n v="1"/>
    <x v="28"/>
    <n v="41075"/>
    <m/>
    <m/>
    <n v="1"/>
    <n v="41075"/>
    <n v="5901.5804597701153"/>
    <n v="5901.5804597701153"/>
    <n v="5134.375"/>
    <n v="0"/>
    <d v="2024-07-14T00:00:00"/>
    <s v="JULIO"/>
    <x v="4"/>
    <n v="282"/>
    <x v="19"/>
    <x v="25"/>
    <x v="18"/>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20"/>
    <s v="COLQUIRI"/>
    <m/>
    <m/>
    <x v="20"/>
    <s v="CMB/EMC/O.CIV-ADQ/016/2024"/>
    <n v="34600"/>
    <x v="0"/>
    <x v="1"/>
    <x v="0"/>
    <n v="1"/>
    <x v="29"/>
    <n v="12493.5"/>
    <m/>
    <m/>
    <n v="1"/>
    <n v="12493.5"/>
    <n v="1795.0431034482758"/>
    <n v="1795.0431034482758"/>
    <n v="1561.6875"/>
    <n v="0"/>
    <d v="2024-07-11T00:00:00"/>
    <s v="JULIO"/>
    <x v="19"/>
    <n v="269"/>
    <x v="22"/>
    <x v="26"/>
    <x v="18"/>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1"/>
    <x v="21"/>
    <x v="0"/>
    <n v="30"/>
    <x v="7"/>
    <m/>
    <x v="16"/>
    <x v="8"/>
    <s v="COLQUIRI"/>
    <m/>
    <m/>
    <x v="20"/>
    <s v="CMB/EMC/O.CIV-ADQ/016/2024"/>
    <n v="34600"/>
    <x v="0"/>
    <x v="1"/>
    <x v="0"/>
    <n v="1"/>
    <x v="30"/>
    <n v="1250"/>
    <m/>
    <m/>
    <n v="1"/>
    <n v="1250"/>
    <n v="179.59770114942529"/>
    <n v="179.59770114942529"/>
    <n v="156.25"/>
    <n v="0"/>
    <d v="2024-07-17T00:00:00"/>
    <s v="JULIO"/>
    <x v="20"/>
    <n v="299"/>
    <x v="23"/>
    <x v="27"/>
    <x v="18"/>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2"/>
    <x v="22"/>
    <x v="0"/>
    <n v="30"/>
    <x v="5"/>
    <m/>
    <x v="16"/>
    <x v="7"/>
    <s v="COLQUIRI"/>
    <m/>
    <m/>
    <x v="20"/>
    <s v="CMB/EMC/O.CIV-ADQ/016/2024"/>
    <n v="34600"/>
    <x v="0"/>
    <x v="1"/>
    <x v="0"/>
    <n v="1"/>
    <x v="31"/>
    <n v="888"/>
    <m/>
    <m/>
    <n v="1"/>
    <n v="888"/>
    <n v="127.58620689655173"/>
    <n v="127.58620689655173"/>
    <n v="111"/>
    <n v="0"/>
    <d v="2024-07-08T00:00:00"/>
    <s v="JULIO"/>
    <x v="18"/>
    <n v="293"/>
    <x v="24"/>
    <x v="28"/>
    <x v="18"/>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3"/>
    <x v="23"/>
    <x v="0"/>
    <n v="30"/>
    <x v="5"/>
    <m/>
    <x v="18"/>
    <x v="22"/>
    <s v="COLQUIRI"/>
    <m/>
    <m/>
    <x v="21"/>
    <s v="CMB/EMC/O.CIV-ADQ/013/2024"/>
    <n v="34500"/>
    <x v="0"/>
    <x v="1"/>
    <x v="0"/>
    <n v="1"/>
    <x v="32"/>
    <n v="73070"/>
    <m/>
    <m/>
    <n v="1"/>
    <n v="73070"/>
    <n v="10498.563218390806"/>
    <n v="10498.563218390806"/>
    <n v="9133.75"/>
    <n v="0"/>
    <d v="2024-06-27T00:00:00"/>
    <s v="JUNIO"/>
    <x v="21"/>
    <n v="235"/>
    <x v="25"/>
    <x v="29"/>
    <x v="19"/>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3"/>
    <n v="41200"/>
    <m/>
    <m/>
    <n v="4"/>
    <n v="41200"/>
    <n v="1479.8850574712644"/>
    <n v="5919.5402298850577"/>
    <n v="5150"/>
    <n v="0"/>
    <d v="2024-06-15T00:00:00"/>
    <s v="JUNIO"/>
    <x v="0"/>
    <n v="215"/>
    <x v="26"/>
    <x v="30"/>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4"/>
    <n v="85920"/>
    <m/>
    <m/>
    <n v="1"/>
    <n v="85920"/>
    <n v="12344.827586206897"/>
    <n v="12344.827586206897"/>
    <n v="10740"/>
    <n v="0"/>
    <d v="2024-07-11T00:00:00"/>
    <s v="JULIO"/>
    <x v="4"/>
    <n v="271"/>
    <x v="27"/>
    <x v="31"/>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4"/>
    <x v="25"/>
    <x v="0"/>
    <n v="30"/>
    <x v="13"/>
    <m/>
    <x v="21"/>
    <x v="23"/>
    <s v="COLQUIRI"/>
    <m/>
    <m/>
    <x v="24"/>
    <s v="CMB/EMC/O.CIV-ADQ/004/2024"/>
    <n v="24110"/>
    <x v="0"/>
    <x v="1"/>
    <x v="5"/>
    <n v="1"/>
    <x v="35"/>
    <n v="168778.1"/>
    <m/>
    <m/>
    <n v="1"/>
    <n v="168778.1"/>
    <n v="24249.727011494255"/>
    <n v="24249.727011494255"/>
    <n v="21097.262500000001"/>
    <n v="0"/>
    <d v="2024-07-15T00:00:00"/>
    <s v="JULIO"/>
    <x v="18"/>
    <n v="2"/>
    <x v="5"/>
    <x v="32"/>
    <x v="20"/>
    <n v="0"/>
    <n v="0"/>
    <n v="0"/>
    <n v="168778.1"/>
    <m/>
    <m/>
    <m/>
    <x v="1"/>
    <m/>
    <m/>
    <m/>
    <m/>
    <s v="L"/>
    <s v="NORMAL"/>
    <s v="CONTRATO"/>
    <m/>
    <m/>
    <m/>
    <s v="15-0517-00--0-E"/>
    <m/>
    <m/>
  </r>
  <r>
    <x v="0"/>
    <x v="25"/>
    <x v="4"/>
    <s v="PAGO"/>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5"/>
    <x v="15"/>
    <x v="0"/>
    <n v="30"/>
    <x v="14"/>
    <m/>
    <x v="22"/>
    <x v="24"/>
    <s v="COLQUIRI"/>
    <m/>
    <m/>
    <x v="25"/>
    <s v="EMC-PCPL-066/2024"/>
    <n v="39800"/>
    <x v="0"/>
    <x v="1"/>
    <x v="1"/>
    <n v="1"/>
    <x v="36"/>
    <n v="48248.2"/>
    <m/>
    <m/>
    <n v="1"/>
    <n v="48248.2"/>
    <n v="6932.2126436781609"/>
    <n v="6932.2126436781609"/>
    <n v="6031.0249999999996"/>
    <n v="0"/>
    <d v="2024-11-10T00:00:00"/>
    <s v="NOVIEMBRE"/>
    <x v="22"/>
    <n v="553"/>
    <x v="8"/>
    <x v="33"/>
    <x v="21"/>
    <n v="0"/>
    <n v="0"/>
    <n v="0"/>
    <n v="48248.2"/>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7"/>
    <n v="25084.35"/>
    <m/>
    <m/>
    <n v="1"/>
    <n v="25084.35"/>
    <n v="3604.0732758620688"/>
    <n v="3604.0732758620688"/>
    <n v="3135.5437499999998"/>
    <n v="0"/>
    <d v="2024-06-29T00:00:00"/>
    <s v="JUNIO"/>
    <x v="23"/>
    <n v="236"/>
    <x v="28"/>
    <x v="34"/>
    <x v="22"/>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25"/>
    <s v="COLQUIRI"/>
    <m/>
    <m/>
    <x v="27"/>
    <s v="RSC-80/2024"/>
    <n v="23200"/>
    <x v="0"/>
    <x v="11"/>
    <x v="5"/>
    <n v="1"/>
    <x v="38"/>
    <n v="35000"/>
    <m/>
    <m/>
    <n v="1"/>
    <n v="35000"/>
    <n v="5028.7356321839079"/>
    <n v="5028.7356321839079"/>
    <n v="4375"/>
    <n v="0"/>
    <d v="2024-06-24T00:00:00"/>
    <s v="JUNIO"/>
    <x v="24"/>
    <n v="1"/>
    <x v="29"/>
    <x v="35"/>
    <x v="23"/>
    <n v="0"/>
    <n v="0"/>
    <n v="0"/>
    <n v="35000"/>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6"/>
    <x v="28"/>
    <x v="0"/>
    <n v="30"/>
    <x v="7"/>
    <m/>
    <x v="18"/>
    <x v="23"/>
    <s v="COLQUIRI"/>
    <m/>
    <m/>
    <x v="28"/>
    <s v="ADQ/MINA-028/2024"/>
    <n v="34500"/>
    <x v="0"/>
    <x v="1"/>
    <x v="0"/>
    <n v="1"/>
    <x v="39"/>
    <n v="203701"/>
    <m/>
    <m/>
    <n v="1"/>
    <n v="203701"/>
    <n v="29267.385057471263"/>
    <n v="29267.385057471263"/>
    <n v="25462.625"/>
    <n v="0"/>
    <d v="2024-07-20T00:00:00"/>
    <s v="JUNIO"/>
    <x v="25"/>
    <n v="250"/>
    <x v="30"/>
    <x v="36"/>
    <x v="24"/>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7"/>
    <x v="29"/>
    <x v="0"/>
    <n v="30"/>
    <x v="9"/>
    <m/>
    <x v="25"/>
    <x v="8"/>
    <s v="COLQUIRI"/>
    <m/>
    <m/>
    <x v="29"/>
    <s v="CMB/EMC/O.CIV-ADQ/020/2024"/>
    <n v="43700"/>
    <x v="0"/>
    <x v="1"/>
    <x v="0"/>
    <n v="1"/>
    <x v="40"/>
    <n v="77382"/>
    <m/>
    <m/>
    <n v="1"/>
    <n v="77382"/>
    <n v="11118.103448275862"/>
    <n v="11118.103448275862"/>
    <n v="9672.75"/>
    <n v="0"/>
    <d v="2024-10-12T00:00:00"/>
    <s v="AGOSTO"/>
    <x v="26"/>
    <n v="348"/>
    <x v="31"/>
    <x v="37"/>
    <x v="8"/>
    <n v="0"/>
    <n v="0"/>
    <n v="0"/>
    <n v="77382"/>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7"/>
    <x v="29"/>
    <x v="0"/>
    <n v="30"/>
    <x v="9"/>
    <m/>
    <x v="25"/>
    <x v="8"/>
    <s v="COLQUIRI"/>
    <m/>
    <m/>
    <x v="29"/>
    <s v="CMB/EMC/O.CIV-ADQ/020/2024"/>
    <n v="43700"/>
    <x v="0"/>
    <x v="1"/>
    <x v="0"/>
    <n v="1"/>
    <x v="40"/>
    <n v="77382"/>
    <m/>
    <m/>
    <n v="1"/>
    <n v="77382"/>
    <n v="11118.103448275862"/>
    <n v="11118.103448275862"/>
    <n v="9672.75"/>
    <n v="0"/>
    <d v="2024-10-12T00:00:00"/>
    <s v="AGOSTO"/>
    <x v="26"/>
    <n v="348"/>
    <x v="31"/>
    <x v="37"/>
    <x v="8"/>
    <n v="0"/>
    <n v="0"/>
    <n v="0"/>
    <n v="77382"/>
    <m/>
    <m/>
    <m/>
    <x v="1"/>
    <m/>
    <m/>
    <m/>
    <m/>
    <s v="L"/>
    <s v="NORMAL"/>
    <s v="CONTRATO"/>
    <m/>
    <s v="15-0517-00-568956-0-E"/>
    <m/>
    <n v="1762521"/>
    <m/>
    <m/>
  </r>
  <r>
    <x v="0"/>
    <x v="30"/>
    <x v="0"/>
    <s v="PAGO"/>
    <s v="JUNIO"/>
    <d v="2024-06-14T00:00:00"/>
    <s v="CO42-CRISTHIAN VILLEGAS"/>
    <x v="0"/>
    <s v="OTROS REPUESTOS Y ACCESORIOS"/>
    <x v="1"/>
    <x v="1"/>
    <x v="30"/>
    <d v="2024-06-14T00:00:00"/>
    <m/>
    <x v="30"/>
    <s v="BIEN"/>
    <x v="30"/>
    <n v="51493"/>
    <x v="0"/>
    <x v="1"/>
    <x v="0"/>
    <x v="1"/>
    <x v="0"/>
    <x v="5"/>
    <x v="1"/>
    <x v="19"/>
    <x v="21"/>
    <x v="1"/>
    <x v="1"/>
    <x v="1"/>
    <x v="5"/>
    <x v="2"/>
    <d v="2024-07-23T00:00:00"/>
    <x v="26"/>
    <x v="13"/>
    <x v="29"/>
    <x v="37"/>
    <x v="29"/>
    <n v="51493"/>
    <x v="37"/>
    <x v="18"/>
    <x v="30"/>
    <x v="0"/>
    <n v="30"/>
    <x v="15"/>
    <m/>
    <x v="26"/>
    <x v="26"/>
    <s v="COLQUIRI"/>
    <m/>
    <m/>
    <x v="30"/>
    <s v="IT-PCPL-072/2024"/>
    <n v="39800"/>
    <x v="0"/>
    <x v="1"/>
    <x v="10"/>
    <n v="1"/>
    <x v="41"/>
    <n v="51493"/>
    <m/>
    <m/>
    <n v="1"/>
    <n v="51493"/>
    <n v="7398.4195402298847"/>
    <n v="7398.4195402298847"/>
    <n v="6436.625"/>
    <n v="0"/>
    <d v="2024-09-26T00:00:00"/>
    <s v="SEPTIEMBRE"/>
    <x v="27"/>
    <n v="457"/>
    <x v="32"/>
    <x v="38"/>
    <x v="23"/>
    <n v="0"/>
    <n v="0"/>
    <n v="0"/>
    <n v="51493"/>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7"/>
    <s v="COLQUIRI"/>
    <m/>
    <m/>
    <x v="31"/>
    <s v="EMC-PCPL-037/2024"/>
    <n v="39800"/>
    <x v="0"/>
    <x v="12"/>
    <x v="1"/>
    <n v="1"/>
    <x v="42"/>
    <n v="55388.65"/>
    <m/>
    <m/>
    <n v="1"/>
    <n v="55388.65"/>
    <n v="7958.1393678160921"/>
    <n v="7958.1393678160921"/>
    <n v="6923.5812500000002"/>
    <n v="0"/>
    <d v="2024-05-20T00:00:00"/>
    <s v="MAYO"/>
    <x v="6"/>
    <n v="186"/>
    <x v="33"/>
    <x v="39"/>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9"/>
    <x v="31"/>
    <x v="0"/>
    <n v="30"/>
    <x v="16"/>
    <m/>
    <x v="27"/>
    <x v="28"/>
    <s v="COLQUIRI"/>
    <m/>
    <m/>
    <x v="32"/>
    <s v="EMC-PCPL-040/2024"/>
    <n v="43700"/>
    <x v="0"/>
    <x v="13"/>
    <x v="0"/>
    <n v="2"/>
    <x v="43"/>
    <n v="278000"/>
    <m/>
    <m/>
    <n v="2"/>
    <n v="278000"/>
    <n v="19971.264367816093"/>
    <n v="39942.528735632186"/>
    <n v="34750"/>
    <n v="0"/>
    <d v="2024-08-12T00:00:00"/>
    <s v="AGOSTO"/>
    <x v="28"/>
    <n v="336"/>
    <x v="34"/>
    <x v="40"/>
    <x v="25"/>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9"/>
    <s v="COLQUIRI"/>
    <m/>
    <m/>
    <x v="33"/>
    <s v="EMC-PCPL-057/2024"/>
    <n v="24120"/>
    <x v="0"/>
    <x v="1"/>
    <x v="5"/>
    <n v="1"/>
    <x v="44"/>
    <n v="9620"/>
    <m/>
    <m/>
    <n v="1"/>
    <n v="9620"/>
    <n v="1382.183908045977"/>
    <n v="1382.183908045977"/>
    <n v="1202.5"/>
    <n v="0"/>
    <d v="2024-07-07T00:00:00"/>
    <s v="JULIO"/>
    <x v="19"/>
    <n v="3"/>
    <x v="31"/>
    <x v="41"/>
    <x v="19"/>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21"/>
    <s v="COLQUIRI"/>
    <m/>
    <m/>
    <x v="34"/>
    <s v="IT-PCPL-060/2024"/>
    <n v="43700"/>
    <x v="0"/>
    <x v="1"/>
    <x v="3"/>
    <n v="2"/>
    <x v="45"/>
    <n v="17230"/>
    <m/>
    <m/>
    <n v="2"/>
    <n v="17230"/>
    <n v="1237.7873563218391"/>
    <n v="2475.5747126436781"/>
    <n v="2153.75"/>
    <n v="0"/>
    <d v="2024-07-03T00:00:00"/>
    <s v="JUNIO"/>
    <x v="8"/>
    <n v="261"/>
    <x v="35"/>
    <x v="42"/>
    <x v="26"/>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6"/>
    <n v="433390"/>
    <m/>
    <m/>
    <n v="1"/>
    <n v="433390"/>
    <n v="62268.678160919539"/>
    <n v="62268.678160919539"/>
    <n v="54173.75"/>
    <n v="0"/>
    <d v="2024-09-06T00:00:00"/>
    <s v="AGOSTO"/>
    <x v="29"/>
    <n v="350"/>
    <x v="36"/>
    <x v="43"/>
    <x v="15"/>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7"/>
    <n v="22160"/>
    <m/>
    <m/>
    <n v="1"/>
    <n v="22160"/>
    <n v="3183.9080459770116"/>
    <n v="3183.9080459770116"/>
    <n v="2770"/>
    <n v="0"/>
    <d v="2024-09-06T00:00:00"/>
    <s v="AGOSTO"/>
    <x v="30"/>
    <n v="404"/>
    <x v="37"/>
    <x v="44"/>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30"/>
    <s v="COLQUIRI"/>
    <m/>
    <m/>
    <x v="36"/>
    <s v="ADQ/MINA-030/2024"/>
    <n v="43700"/>
    <x v="0"/>
    <x v="1"/>
    <x v="10"/>
    <n v="1"/>
    <x v="48"/>
    <n v="39451.5"/>
    <m/>
    <m/>
    <n v="1"/>
    <n v="39451.5"/>
    <n v="5668.3189655172418"/>
    <n v="5668.3189655172418"/>
    <n v="4931.4375"/>
    <n v="0"/>
    <d v="2024-08-08T00:00:00"/>
    <s v="AGOSTO"/>
    <x v="31"/>
    <n v="334"/>
    <x v="38"/>
    <x v="45"/>
    <x v="27"/>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1"/>
    <x v="35"/>
    <x v="0"/>
    <n v="30"/>
    <x v="17"/>
    <m/>
    <x v="30"/>
    <x v="10"/>
    <s v="COLQUIRI"/>
    <m/>
    <m/>
    <x v="36"/>
    <s v="ADQ/MINA-030/2024"/>
    <n v="43700"/>
    <x v="0"/>
    <x v="1"/>
    <x v="10"/>
    <n v="1"/>
    <x v="49"/>
    <n v="106764"/>
    <m/>
    <m/>
    <n v="1"/>
    <n v="106764"/>
    <n v="15339.655172413793"/>
    <n v="15339.655172413793"/>
    <n v="13345.5"/>
    <n v="0"/>
    <d v="2024-09-10T00:00:00"/>
    <s v="SEPTIEMBRE"/>
    <x v="32"/>
    <n v="390"/>
    <x v="39"/>
    <x v="46"/>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6"/>
    <x v="0"/>
    <n v="30"/>
    <x v="1"/>
    <m/>
    <x v="31"/>
    <x v="31"/>
    <s v="COLQUIRI"/>
    <m/>
    <m/>
    <x v="37"/>
    <s v="CMB/EMC/O.CIV-ADQ/022/2024"/>
    <n v="31300"/>
    <x v="0"/>
    <x v="1"/>
    <x v="3"/>
    <n v="1"/>
    <x v="50"/>
    <n v="59870"/>
    <m/>
    <m/>
    <n v="1"/>
    <n v="59870"/>
    <n v="8602.0114942528744"/>
    <n v="8602.0114942528744"/>
    <n v="7483.7500000000009"/>
    <n v="0"/>
    <d v="2024-07-18T00:00:00"/>
    <s v="JULIO"/>
    <x v="20"/>
    <n v="283"/>
    <x v="40"/>
    <x v="47"/>
    <x v="8"/>
    <n v="0"/>
    <n v="0"/>
    <n v="0"/>
    <n v="59870"/>
    <m/>
    <m/>
    <m/>
    <x v="1"/>
    <m/>
    <m/>
    <m/>
    <m/>
    <s v="L"/>
    <s v="NORMAL"/>
    <s v="OC"/>
    <m/>
    <s v="15-0517-00-568956-0-E"/>
    <m/>
    <n v="1762521"/>
    <m/>
    <m/>
  </r>
  <r>
    <x v="0"/>
    <x v="38"/>
    <x v="0"/>
    <s v="OC-COMPRADOR"/>
    <s v="MAYO"/>
    <d v="2024-09-11T00:00:00"/>
    <s v="CO42-CRISTHIAN VILLEGAS"/>
    <x v="10"/>
    <s v="PRODUCTOS METÁLICOS"/>
    <x v="3"/>
    <x v="3"/>
    <x v="38"/>
    <d v="2024-09-12T00:00:00"/>
    <m/>
    <x v="38"/>
    <s v="BIEN"/>
    <x v="38"/>
    <n v="323238.25"/>
    <x v="0"/>
    <x v="1"/>
    <x v="0"/>
    <x v="2"/>
    <x v="0"/>
    <x v="4"/>
    <x v="0"/>
    <x v="25"/>
    <x v="27"/>
    <x v="1"/>
    <x v="1"/>
    <x v="11"/>
    <x v="16"/>
    <x v="13"/>
    <d v="2024-10-14T00:00:00"/>
    <x v="34"/>
    <x v="22"/>
    <x v="37"/>
    <x v="45"/>
    <x v="37"/>
    <n v="244737.9"/>
    <x v="45"/>
    <x v="1"/>
    <x v="37"/>
    <x v="0"/>
    <n v="30"/>
    <x v="1"/>
    <m/>
    <x v="32"/>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8"/>
    <x v="0"/>
    <s v="OC-COMPRADOR"/>
    <s v="MAYO"/>
    <d v="2024-09-11T00:00:00"/>
    <s v="CO42-CRISTHIAN VILLEGAS"/>
    <x v="10"/>
    <s v="PRODUCTOS METÁLICOS"/>
    <x v="3"/>
    <x v="3"/>
    <x v="38"/>
    <d v="2024-09-12T00:00:00"/>
    <m/>
    <x v="38"/>
    <s v="BIEN"/>
    <x v="38"/>
    <n v="323238.25"/>
    <x v="0"/>
    <x v="1"/>
    <x v="0"/>
    <x v="2"/>
    <x v="0"/>
    <x v="4"/>
    <x v="0"/>
    <x v="25"/>
    <x v="27"/>
    <x v="1"/>
    <x v="1"/>
    <x v="11"/>
    <x v="16"/>
    <x v="13"/>
    <d v="2024-10-14T00:00:00"/>
    <x v="34"/>
    <x v="22"/>
    <x v="37"/>
    <x v="46"/>
    <x v="37"/>
    <n v="26915"/>
    <x v="46"/>
    <x v="1"/>
    <x v="38"/>
    <x v="0"/>
    <n v="30"/>
    <x v="1"/>
    <m/>
    <x v="33"/>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5"/>
    <x v="10"/>
    <x v="38"/>
    <x v="47"/>
    <x v="38"/>
    <n v="46395.25"/>
    <x v="47"/>
    <x v="22"/>
    <x v="25"/>
    <x v="0"/>
    <n v="30"/>
    <x v="0"/>
    <m/>
    <x v="34"/>
    <x v="32"/>
    <s v="COLQUIRI"/>
    <m/>
    <m/>
    <x v="39"/>
    <s v="CMB/EMC/O.CIV-ADQ/024/2024"/>
    <n v="25900"/>
    <x v="0"/>
    <x v="1"/>
    <x v="5"/>
    <n v="1"/>
    <x v="51"/>
    <n v="19356.04"/>
    <m/>
    <m/>
    <n v="1"/>
    <n v="19356.04"/>
    <n v="2781.0402298850577"/>
    <n v="2781.0402298850577"/>
    <n v="2419.5050000000001"/>
    <n v="0"/>
    <d v="2024-08-24T00:00:00"/>
    <s v="AGOSTO"/>
    <x v="33"/>
    <n v="2"/>
    <x v="41"/>
    <x v="48"/>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2"/>
    <n v="9166.4699999999993"/>
    <m/>
    <m/>
    <n v="1"/>
    <n v="9166.4699999999993"/>
    <n v="1317.0215517241379"/>
    <n v="1317.0215517241379"/>
    <n v="1145.8087499999999"/>
    <n v="0"/>
    <d v="2024-10-08T00:00:00"/>
    <s v="JULIO"/>
    <x v="34"/>
    <n v="1"/>
    <x v="42"/>
    <x v="49"/>
    <x v="28"/>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3"/>
    <n v="28831.46"/>
    <m/>
    <m/>
    <n v="1"/>
    <n v="28831.46"/>
    <n v="4142.4511494252874"/>
    <n v="4142.4511494252874"/>
    <n v="3603.9324999999999"/>
    <n v="0"/>
    <d v="2024-10-08T00:00:00"/>
    <s v="AGOSTO"/>
    <x v="35"/>
    <n v="2"/>
    <x v="31"/>
    <x v="50"/>
    <x v="29"/>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4"/>
    <n v="31701.759999999998"/>
    <m/>
    <m/>
    <n v="1"/>
    <n v="31701.759999999998"/>
    <n v="4554.8505747126437"/>
    <n v="4554.8505747126437"/>
    <n v="3962.72"/>
    <n v="0"/>
    <d v="2024-10-08T00:00:00"/>
    <s v="SEPTIEMBRE"/>
    <x v="36"/>
    <n v="3"/>
    <x v="16"/>
    <x v="51"/>
    <x v="12"/>
    <n v="0"/>
    <n v="0"/>
    <n v="0"/>
    <n v="31701.759999999998"/>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5"/>
    <n v="16473"/>
    <m/>
    <m/>
    <n v="1"/>
    <n v="16473"/>
    <n v="2366.8103448275861"/>
    <n v="2366.8103448275861"/>
    <n v="2059.125"/>
    <n v="0"/>
    <d v="2024-10-08T00:00:00"/>
    <s v="OCTUBRE"/>
    <x v="37"/>
    <n v="4"/>
    <x v="24"/>
    <x v="52"/>
    <x v="13"/>
    <n v="0"/>
    <n v="0"/>
    <n v="0"/>
    <n v="16473"/>
    <m/>
    <m/>
    <m/>
    <x v="1"/>
    <m/>
    <m/>
    <m/>
    <m/>
    <s v="L"/>
    <s v="NORMAL"/>
    <s v="CONTRATO"/>
    <m/>
    <s v="15-0517-00-568956-0-E"/>
    <m/>
    <n v="1762521"/>
    <m/>
    <m/>
  </r>
  <r>
    <x v="0"/>
    <x v="41"/>
    <x v="5"/>
    <s v="COMISION DE CALIFICACION"/>
    <s v="JUNIO"/>
    <d v="2024-06-03T00:00:00"/>
    <s v="CO42-CRISTHIAN VILLEGAS"/>
    <x v="0"/>
    <s v="OTROS REPUESTOS Y ACCESORIOS"/>
    <x v="2"/>
    <x v="2"/>
    <x v="40"/>
    <d v="2024-06-03T00:00:00"/>
    <m/>
    <x v="41"/>
    <s v="BIEN"/>
    <x v="41"/>
    <n v="168224"/>
    <x v="0"/>
    <x v="1"/>
    <x v="0"/>
    <x v="2"/>
    <x v="0"/>
    <x v="5"/>
    <x v="0"/>
    <x v="27"/>
    <x v="29"/>
    <x v="1"/>
    <x v="1"/>
    <x v="12"/>
    <x v="17"/>
    <x v="14"/>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8"/>
    <x v="15"/>
    <d v="2024-05-03T00:00:00"/>
    <x v="37"/>
    <x v="18"/>
    <x v="40"/>
    <x v="49"/>
    <x v="40"/>
    <m/>
    <x v="49"/>
    <x v="24"/>
    <x v="40"/>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6"/>
    <d v="2024-06-17T00:00:00"/>
    <x v="38"/>
    <x v="24"/>
    <x v="41"/>
    <x v="50"/>
    <x v="41"/>
    <n v="70500"/>
    <x v="50"/>
    <x v="25"/>
    <x v="41"/>
    <x v="0"/>
    <n v="30"/>
    <x v="15"/>
    <m/>
    <x v="35"/>
    <x v="10"/>
    <s v="COLQUIRI"/>
    <m/>
    <m/>
    <x v="43"/>
    <s v="LAB-052/2024"/>
    <n v="39800"/>
    <x v="0"/>
    <x v="1"/>
    <x v="1"/>
    <n v="1"/>
    <x v="56"/>
    <n v="70500"/>
    <m/>
    <m/>
    <n v="1"/>
    <n v="70500"/>
    <n v="10129.310344827587"/>
    <n v="10129.310344827587"/>
    <n v="8812.5"/>
    <n v="0"/>
    <d v="2024-08-16T00:00:00"/>
    <s v="JULIO"/>
    <x v="38"/>
    <n v="368"/>
    <x v="41"/>
    <x v="53"/>
    <x v="30"/>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9"/>
    <x v="24"/>
    <x v="42"/>
    <x v="51"/>
    <x v="42"/>
    <n v="129959.74"/>
    <x v="51"/>
    <x v="26"/>
    <x v="42"/>
    <x v="0"/>
    <n v="30"/>
    <x v="5"/>
    <m/>
    <x v="36"/>
    <x v="32"/>
    <s v="COLQUIRI"/>
    <m/>
    <m/>
    <x v="44"/>
    <s v="CMB/EMC/O.CIV-ADQ/029/2024"/>
    <n v="34600"/>
    <x v="0"/>
    <x v="1"/>
    <x v="11"/>
    <n v="1"/>
    <x v="57"/>
    <n v="129959.74"/>
    <m/>
    <m/>
    <n v="1"/>
    <n v="129959.74"/>
    <n v="18672.376436781611"/>
    <n v="18672.376436781611"/>
    <n v="16244.967500000002"/>
    <n v="0"/>
    <d v="2024-08-04T00:00:00"/>
    <s v="AGOSTO"/>
    <x v="39"/>
    <n v="332"/>
    <x v="43"/>
    <x v="54"/>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40"/>
    <x v="24"/>
    <x v="43"/>
    <x v="52"/>
    <x v="43"/>
    <n v="175603.25"/>
    <x v="52"/>
    <x v="27"/>
    <x v="43"/>
    <x v="0"/>
    <n v="30"/>
    <x v="11"/>
    <m/>
    <x v="36"/>
    <x v="34"/>
    <s v="COLQUIRI"/>
    <m/>
    <m/>
    <x v="45"/>
    <s v="CMB/EMC/O.CIV-ADQ/028/2024"/>
    <n v="34600"/>
    <x v="0"/>
    <x v="1"/>
    <x v="3"/>
    <n v="1"/>
    <x v="58"/>
    <n v="175603.15"/>
    <m/>
    <m/>
    <n v="1"/>
    <n v="175603.15"/>
    <n v="25230.337643678162"/>
    <n v="25230.337643678162"/>
    <n v="21950.393749999999"/>
    <n v="0"/>
    <d v="2024-09-15T00:00:00"/>
    <s v="OCTUBRE"/>
    <x v="40"/>
    <n v="482"/>
    <x v="44"/>
    <x v="55"/>
    <x v="31"/>
    <n v="0"/>
    <n v="0"/>
    <n v="0"/>
    <n v="175603.15"/>
    <m/>
    <m/>
    <m/>
    <x v="1"/>
    <m/>
    <m/>
    <m/>
    <s v="GASTO"/>
    <s v="L"/>
    <s v="NORMAL"/>
    <s v="CONTRATO"/>
    <m/>
    <s v="15-0517-00-568956-0-E"/>
    <m/>
    <n v="1762521"/>
    <m/>
    <n v="0"/>
  </r>
  <r>
    <x v="0"/>
    <x v="46"/>
    <x v="0"/>
    <s v="CONTRATO "/>
    <s v="AGOSTO"/>
    <d v="2024-08-14T00:00:00"/>
    <s v="CO42-CRISTHIAN VILLEGAS"/>
    <x v="4"/>
    <s v="HERRAMIENTAS MENORES"/>
    <x v="1"/>
    <x v="1"/>
    <x v="45"/>
    <d v="2024-08-14T00:00:00"/>
    <m/>
    <x v="46"/>
    <s v="BIEN"/>
    <x v="46"/>
    <n v="52660"/>
    <x v="0"/>
    <x v="1"/>
    <x v="0"/>
    <x v="1"/>
    <x v="0"/>
    <x v="8"/>
    <x v="1"/>
    <x v="30"/>
    <x v="32"/>
    <x v="1"/>
    <x v="1"/>
    <x v="1"/>
    <x v="5"/>
    <x v="2"/>
    <d v="2024-10-16T00:00:00"/>
    <x v="41"/>
    <x v="25"/>
    <x v="44"/>
    <x v="53"/>
    <x v="44"/>
    <n v="52660"/>
    <x v="53"/>
    <x v="1"/>
    <x v="12"/>
    <x v="0"/>
    <n v="30"/>
    <x v="12"/>
    <m/>
    <x v="37"/>
    <x v="6"/>
    <s v="COLQUIRI"/>
    <m/>
    <m/>
    <x v="46"/>
    <s v="EMC-PCPL-087/2024"/>
    <n v="34800"/>
    <x v="0"/>
    <x v="1"/>
    <x v="1"/>
    <n v="1"/>
    <x v="59"/>
    <n v="52660"/>
    <m/>
    <m/>
    <n v="1"/>
    <n v="52660"/>
    <n v="7566.0919540229888"/>
    <n v="7566.0919540229888"/>
    <n v="6582.5"/>
    <n v="0"/>
    <d v="1900-01-04T00:00:00"/>
    <m/>
    <x v="7"/>
    <m/>
    <x v="7"/>
    <x v="7"/>
    <x v="6"/>
    <n v="-5"/>
    <n v="-1316.5"/>
    <n v="3686.2000000000003"/>
    <n v="50290.3"/>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2"/>
    <x v="26"/>
    <x v="45"/>
    <x v="54"/>
    <x v="45"/>
    <n v="17748"/>
    <x v="54"/>
    <x v="1"/>
    <x v="44"/>
    <x v="0"/>
    <n v="30"/>
    <x v="18"/>
    <m/>
    <x v="38"/>
    <x v="35"/>
    <s v="COLQUIRI"/>
    <m/>
    <m/>
    <x v="47"/>
    <s v="EMC-PCPL-056/2024"/>
    <n v="24120"/>
    <x v="0"/>
    <x v="1"/>
    <x v="5"/>
    <n v="1"/>
    <x v="60"/>
    <n v="17748"/>
    <m/>
    <m/>
    <n v="1"/>
    <n v="17748"/>
    <n v="2550"/>
    <n v="2550"/>
    <n v="2218.5"/>
    <n v="0"/>
    <d v="2024-07-21T00:00:00"/>
    <s v="JULIO"/>
    <x v="10"/>
    <n v="6"/>
    <x v="45"/>
    <x v="56"/>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3"/>
    <x v="8"/>
    <x v="46"/>
    <x v="55"/>
    <x v="46"/>
    <n v="40150"/>
    <x v="55"/>
    <x v="1"/>
    <x v="45"/>
    <x v="0"/>
    <n v="30"/>
    <x v="19"/>
    <m/>
    <x v="38"/>
    <x v="7"/>
    <s v="COLQUIRI"/>
    <m/>
    <m/>
    <x v="48"/>
    <s v="EMC-PCPL-060/2024"/>
    <n v="24120"/>
    <x v="0"/>
    <x v="1"/>
    <x v="5"/>
    <n v="1"/>
    <x v="61"/>
    <n v="40150"/>
    <m/>
    <m/>
    <n v="1"/>
    <n v="40150"/>
    <n v="5768.6781609195405"/>
    <n v="5768.6781609195405"/>
    <n v="5018.75"/>
    <n v="0"/>
    <d v="2024-06-24T00:00:00"/>
    <s v="JUNIO"/>
    <x v="24"/>
    <n v="1"/>
    <x v="46"/>
    <x v="57"/>
    <x v="32"/>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4"/>
    <x v="27"/>
    <x v="47"/>
    <x v="56"/>
    <x v="47"/>
    <n v="58446.43"/>
    <x v="56"/>
    <x v="28"/>
    <x v="46"/>
    <x v="0"/>
    <n v="30"/>
    <x v="20"/>
    <m/>
    <x v="39"/>
    <x v="12"/>
    <s v="COLQUIRI"/>
    <m/>
    <m/>
    <x v="49"/>
    <s v="EMC – PCPL– 50/2024"/>
    <n v="43500"/>
    <x v="0"/>
    <x v="1"/>
    <x v="7"/>
    <n v="1"/>
    <x v="62"/>
    <n v="58446.43"/>
    <m/>
    <m/>
    <n v="1"/>
    <n v="58446.43"/>
    <n v="8397.4755747126437"/>
    <n v="8397.4755747126437"/>
    <n v="7305.80375"/>
    <n v="0"/>
    <d v="2024-08-21T00:00:00"/>
    <s v="JULIO"/>
    <x v="41"/>
    <n v="267"/>
    <x v="20"/>
    <x v="58"/>
    <x v="33"/>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5"/>
    <x v="16"/>
    <x v="48"/>
    <x v="57"/>
    <x v="48"/>
    <n v="67790"/>
    <x v="57"/>
    <x v="1"/>
    <x v="47"/>
    <x v="0"/>
    <n v="30"/>
    <x v="2"/>
    <m/>
    <x v="40"/>
    <x v="3"/>
    <s v="COLQUIRI"/>
    <m/>
    <m/>
    <x v="50"/>
    <s v="EMC-PCPL-062/2024"/>
    <n v="24120"/>
    <x v="0"/>
    <x v="1"/>
    <x v="5"/>
    <n v="1"/>
    <x v="63"/>
    <n v="67790"/>
    <m/>
    <m/>
    <n v="1"/>
    <n v="67790"/>
    <n v="9739.9425287356316"/>
    <n v="9739.9425287356316"/>
    <n v="8473.75"/>
    <n v="0"/>
    <d v="2024-07-11T00:00:00"/>
    <s v="JULIO"/>
    <x v="42"/>
    <n v="5"/>
    <x v="47"/>
    <x v="59"/>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6"/>
    <x v="10"/>
    <x v="49"/>
    <x v="58"/>
    <x v="49"/>
    <n v="11600"/>
    <x v="58"/>
    <x v="1"/>
    <x v="30"/>
    <x v="0"/>
    <n v="30"/>
    <x v="10"/>
    <m/>
    <x v="41"/>
    <x v="36"/>
    <s v="COLQUIRI"/>
    <m/>
    <m/>
    <x v="51"/>
    <s v="IT-PCPL-061/2024"/>
    <n v="24120"/>
    <x v="0"/>
    <x v="1"/>
    <x v="5"/>
    <n v="1"/>
    <x v="64"/>
    <n v="11600"/>
    <m/>
    <m/>
    <n v="1"/>
    <n v="11600"/>
    <n v="1666.6666666666667"/>
    <n v="1666.6666666666667"/>
    <n v="1450"/>
    <n v="0"/>
    <d v="2024-07-25T00:00:00"/>
    <s v="JULIO"/>
    <x v="43"/>
    <n v="7"/>
    <x v="48"/>
    <x v="60"/>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7"/>
    <x v="28"/>
    <x v="50"/>
    <x v="59"/>
    <x v="50"/>
    <n v="9660"/>
    <x v="59"/>
    <x v="1"/>
    <x v="19"/>
    <x v="0"/>
    <n v="30"/>
    <x v="2"/>
    <m/>
    <x v="42"/>
    <x v="37"/>
    <s v="COLQUIRI"/>
    <m/>
    <m/>
    <x v="52"/>
    <s v="I.T.ADQ.MINA 034/2024"/>
    <n v="39700"/>
    <x v="0"/>
    <x v="1"/>
    <x v="1"/>
    <n v="1"/>
    <x v="65"/>
    <n v="9660"/>
    <m/>
    <m/>
    <n v="1"/>
    <n v="9660"/>
    <n v="1387.9310344827586"/>
    <n v="1387.9310344827586"/>
    <n v="1207.5"/>
    <n v="0"/>
    <d v="2024-07-29T00:00:00"/>
    <s v="JULIO"/>
    <x v="44"/>
    <n v="309"/>
    <x v="49"/>
    <x v="61"/>
    <x v="34"/>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1"/>
    <x v="17"/>
    <d v="2024-07-05T00:00:00"/>
    <x v="48"/>
    <x v="29"/>
    <x v="51"/>
    <x v="60"/>
    <x v="51"/>
    <n v="18600"/>
    <x v="60"/>
    <x v="1"/>
    <x v="48"/>
    <x v="0"/>
    <n v="30"/>
    <x v="2"/>
    <m/>
    <x v="43"/>
    <x v="38"/>
    <s v="COLQUIRI"/>
    <m/>
    <m/>
    <x v="53"/>
    <s v="LAB-INF-22/2024"/>
    <n v="34600"/>
    <x v="0"/>
    <x v="1"/>
    <x v="1"/>
    <n v="1"/>
    <x v="66"/>
    <n v="18600"/>
    <m/>
    <m/>
    <n v="1"/>
    <n v="18600"/>
    <n v="2672.4137931034484"/>
    <n v="2672.4137931034484"/>
    <n v="2325"/>
    <n v="0"/>
    <d v="2024-08-03T00:00:00"/>
    <s v="AGOSTO"/>
    <x v="39"/>
    <n v="329"/>
    <x v="50"/>
    <x v="62"/>
    <x v="25"/>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1"/>
    <x v="17"/>
    <d v="2024-07-05T00:00:00"/>
    <x v="48"/>
    <x v="29"/>
    <x v="51"/>
    <x v="61"/>
    <x v="51"/>
    <n v="7200"/>
    <x v="61"/>
    <x v="1"/>
    <x v="49"/>
    <x v="0"/>
    <n v="30"/>
    <x v="2"/>
    <m/>
    <x v="44"/>
    <x v="39"/>
    <s v="COLQUIRI"/>
    <m/>
    <m/>
    <x v="53"/>
    <s v="LAB-INF-22/2024"/>
    <n v="34600"/>
    <x v="0"/>
    <x v="1"/>
    <x v="6"/>
    <n v="1"/>
    <x v="67"/>
    <n v="7200"/>
    <m/>
    <m/>
    <n v="1"/>
    <n v="7200"/>
    <n v="1034.4827586206898"/>
    <n v="1034.4827586206898"/>
    <n v="900.00000000000011"/>
    <n v="0"/>
    <d v="2024-08-04T00:00:00"/>
    <s v="AGOSTO"/>
    <x v="39"/>
    <n v="330"/>
    <x v="51"/>
    <x v="63"/>
    <x v="25"/>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68"/>
    <n v="17467.240000000002"/>
    <m/>
    <m/>
    <n v="1"/>
    <n v="17467.240000000002"/>
    <n v="2509.6609195402302"/>
    <n v="2509.6609195402302"/>
    <n v="2183.4050000000002"/>
    <n v="0"/>
    <d v="2024-12-29T00:00:00"/>
    <s v="AGOSTO"/>
    <x v="45"/>
    <n v="1"/>
    <x v="22"/>
    <x v="64"/>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69"/>
    <n v="54247.94"/>
    <m/>
    <m/>
    <n v="1"/>
    <n v="54247.94"/>
    <n v="7794.2442528735637"/>
    <n v="7794.2442528735637"/>
    <n v="6780.9925000000003"/>
    <n v="0"/>
    <d v="2024-12-29T00:00:00"/>
    <s v="SEPTIEMBRE"/>
    <x v="36"/>
    <n v="2"/>
    <x v="31"/>
    <x v="65"/>
    <x v="12"/>
    <n v="0"/>
    <n v="0"/>
    <n v="0"/>
    <n v="54247.9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70"/>
    <n v="108420.97"/>
    <m/>
    <m/>
    <n v="1"/>
    <n v="108420.97"/>
    <n v="15577.725574712644"/>
    <n v="15577.725574712644"/>
    <n v="13552.62125"/>
    <n v="0"/>
    <d v="2024-12-29T00:00:00"/>
    <s v="OCTUBRE"/>
    <x v="37"/>
    <n v="3"/>
    <x v="16"/>
    <x v="66"/>
    <x v="13"/>
    <n v="0"/>
    <n v="0"/>
    <n v="0"/>
    <n v="108420.97"/>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71"/>
    <n v="26859.54"/>
    <m/>
    <m/>
    <n v="1"/>
    <n v="26859.54"/>
    <n v="3859.1293103448279"/>
    <n v="3859.1293103448279"/>
    <n v="3357.4425000000001"/>
    <n v="0"/>
    <d v="2024-12-29T00:00:00"/>
    <s v="NOVIEMBRE"/>
    <x v="46"/>
    <n v="4"/>
    <x v="24"/>
    <x v="67"/>
    <x v="14"/>
    <n v="0"/>
    <n v="0"/>
    <n v="0"/>
    <n v="26859.5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7"/>
    <n v="0"/>
    <m/>
    <m/>
    <n v="1"/>
    <n v="0"/>
    <n v="0"/>
    <n v="0"/>
    <n v="0"/>
    <n v="0"/>
    <d v="2024-12-29T00:00:00"/>
    <s v="SEPTIEMBRE"/>
    <x v="7"/>
    <m/>
    <x v="7"/>
    <x v="7"/>
    <x v="12"/>
    <n v="0"/>
    <n v="0"/>
    <n v="0"/>
    <n v="0"/>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50"/>
    <x v="31"/>
    <x v="53"/>
    <x v="63"/>
    <x v="53"/>
    <n v="300283"/>
    <x v="63"/>
    <x v="1"/>
    <x v="4"/>
    <x v="3"/>
    <n v="30"/>
    <x v="22"/>
    <m/>
    <x v="45"/>
    <x v="40"/>
    <s v="COLQUIRI"/>
    <m/>
    <m/>
    <x v="55"/>
    <s v="CMB/EMC/O.CIV-ADQ/033/2024"/>
    <n v="39700"/>
    <x v="0"/>
    <x v="1"/>
    <x v="3"/>
    <n v="1"/>
    <x v="72"/>
    <n v="300283"/>
    <m/>
    <m/>
    <n v="1"/>
    <n v="300283"/>
    <n v="43144.1091954023"/>
    <n v="43144.1091954023"/>
    <n v="37535.375"/>
    <n v="0"/>
    <d v="2024-09-26T00:00:00"/>
    <s v="SEPTIEMBRE"/>
    <x v="47"/>
    <n v="468"/>
    <x v="52"/>
    <x v="68"/>
    <x v="35"/>
    <n v="0"/>
    <n v="0"/>
    <n v="0"/>
    <n v="300283"/>
    <m/>
    <m/>
    <m/>
    <x v="1"/>
    <m/>
    <m/>
    <m/>
    <m/>
    <s v="L"/>
    <s v="NORMAL"/>
    <s v="OC"/>
    <m/>
    <s v="15-0517-00-568956-0-E"/>
    <m/>
    <n v="1762521"/>
    <m/>
    <m/>
  </r>
  <r>
    <x v="0"/>
    <x v="56"/>
    <x v="0"/>
    <s v="CONTRATO-LEGAL"/>
    <s v="ABRIL"/>
    <d v="2024-04-09T00:00:00"/>
    <s v="CO42-CRISTHIAN VILLEGAS"/>
    <x v="0"/>
    <s v="OTROS REPUESTOS Y ACCESORIOS"/>
    <x v="2"/>
    <x v="2"/>
    <x v="55"/>
    <d v="2024-04-11T00:00:00"/>
    <m/>
    <x v="56"/>
    <s v="BIEN"/>
    <x v="56"/>
    <n v="399722.84"/>
    <x v="0"/>
    <x v="1"/>
    <x v="0"/>
    <x v="0"/>
    <x v="0"/>
    <x v="5"/>
    <x v="0"/>
    <x v="36"/>
    <x v="38"/>
    <x v="1"/>
    <x v="1"/>
    <x v="2"/>
    <x v="0"/>
    <x v="18"/>
    <d v="2024-04-27T00:00:00"/>
    <x v="51"/>
    <x v="19"/>
    <x v="54"/>
    <x v="64"/>
    <x v="54"/>
    <n v="249917.6"/>
    <x v="64"/>
    <x v="30"/>
    <x v="51"/>
    <x v="0"/>
    <n v="30"/>
    <x v="9"/>
    <m/>
    <x v="17"/>
    <x v="41"/>
    <s v="COLQUIRI"/>
    <m/>
    <m/>
    <x v="56"/>
    <s v="ADQ. MANTTO Y SERV. 30/2024"/>
    <n v="39800"/>
    <x v="0"/>
    <x v="1"/>
    <x v="0"/>
    <n v="1"/>
    <x v="73"/>
    <n v="249917.6"/>
    <m/>
    <m/>
    <n v="1"/>
    <n v="249917.6"/>
    <n v="35907.701149425287"/>
    <n v="35907.701149425287"/>
    <n v="31239.7"/>
    <n v="0"/>
    <d v="2024-10-11T00:00:00"/>
    <s v="OCTUBRE"/>
    <x v="48"/>
    <s v="313-371-418-485"/>
    <x v="53"/>
    <x v="69"/>
    <x v="36"/>
    <n v="0"/>
    <n v="0"/>
    <n v="0"/>
    <n v="249917.6"/>
    <m/>
    <m/>
    <m/>
    <x v="1"/>
    <m/>
    <m/>
    <m/>
    <m/>
    <s v="L"/>
    <s v="NORMAL"/>
    <s v="CONTRATO"/>
    <m/>
    <s v="15-0517-00-580553-0-E"/>
    <m/>
    <n v="1792351"/>
    <m/>
    <m/>
  </r>
  <r>
    <x v="0"/>
    <x v="57"/>
    <x v="0"/>
    <s v="CONTRATO "/>
    <s v="AGOSTO"/>
    <d v="2024-07-23T00:00:00"/>
    <s v="CO42-CRISTHIAN VILLEGAS"/>
    <x v="0"/>
    <s v="OTROS REPUESTOS Y ACCESORIOS"/>
    <x v="2"/>
    <x v="2"/>
    <x v="56"/>
    <d v="2024-07-31T00:00:00"/>
    <m/>
    <x v="57"/>
    <s v="BIEN"/>
    <x v="57"/>
    <n v="20332.87"/>
    <x v="0"/>
    <x v="1"/>
    <x v="0"/>
    <x v="2"/>
    <x v="0"/>
    <x v="8"/>
    <x v="0"/>
    <x v="37"/>
    <x v="39"/>
    <x v="1"/>
    <x v="1"/>
    <x v="2"/>
    <x v="22"/>
    <x v="19"/>
    <d v="2024-10-15T00:00:00"/>
    <x v="52"/>
    <x v="22"/>
    <x v="55"/>
    <x v="65"/>
    <x v="55"/>
    <n v="20332.87"/>
    <x v="65"/>
    <x v="1"/>
    <x v="4"/>
    <x v="0"/>
    <n v="30"/>
    <x v="2"/>
    <m/>
    <x v="46"/>
    <x v="6"/>
    <s v="COLQUIRI"/>
    <m/>
    <m/>
    <x v="57"/>
    <s v="ADQ/MANTTO.-203/2024"/>
    <n v="39800"/>
    <x v="0"/>
    <x v="2"/>
    <x v="3"/>
    <n v="1"/>
    <x v="7"/>
    <n v="0"/>
    <m/>
    <m/>
    <n v="1600"/>
    <n v="0"/>
    <n v="0"/>
    <n v="0"/>
    <n v="0"/>
    <n v="-1599"/>
    <d v="1900-01-09T00:00:00"/>
    <m/>
    <x v="7"/>
    <m/>
    <x v="7"/>
    <x v="7"/>
    <x v="6"/>
    <n v="-10"/>
    <n v="0"/>
    <n v="0"/>
    <n v="0"/>
    <m/>
    <m/>
    <m/>
    <x v="1"/>
    <m/>
    <m/>
    <m/>
    <m/>
    <s v="L"/>
    <s v="NORMAL"/>
    <s v="OC"/>
    <m/>
    <s v="15-0517-00-572508-0-E "/>
    <m/>
    <n v="1762520"/>
    <m/>
    <m/>
  </r>
  <r>
    <x v="0"/>
    <x v="57"/>
    <x v="0"/>
    <s v="CONTRATO "/>
    <s v="AGOSTO"/>
    <d v="2024-07-23T00:00:00"/>
    <s v="CO42-CRISTHIAN VILLEGAS"/>
    <x v="0"/>
    <s v="OTROS REPUESTOS Y ACCESORIOS"/>
    <x v="2"/>
    <x v="2"/>
    <x v="56"/>
    <d v="2024-07-31T00:00:00"/>
    <m/>
    <x v="57"/>
    <s v="BIEN"/>
    <x v="57"/>
    <n v="10312"/>
    <x v="0"/>
    <x v="1"/>
    <x v="0"/>
    <x v="2"/>
    <x v="0"/>
    <x v="8"/>
    <x v="0"/>
    <x v="37"/>
    <x v="39"/>
    <x v="1"/>
    <x v="1"/>
    <x v="2"/>
    <x v="22"/>
    <x v="19"/>
    <d v="2024-10-15T00:00:00"/>
    <x v="52"/>
    <x v="22"/>
    <x v="55"/>
    <x v="66"/>
    <x v="55"/>
    <n v="10312"/>
    <x v="66"/>
    <x v="31"/>
    <x v="52"/>
    <x v="0"/>
    <n v="30"/>
    <x v="5"/>
    <m/>
    <x v="46"/>
    <x v="6"/>
    <s v="COLQUIRI"/>
    <m/>
    <m/>
    <x v="57"/>
    <s v="ADQ/MANTTO.-203/2024"/>
    <n v="39800"/>
    <x v="0"/>
    <x v="2"/>
    <x v="3"/>
    <n v="1"/>
    <x v="7"/>
    <n v="0"/>
    <m/>
    <m/>
    <n v="1600"/>
    <n v="0"/>
    <n v="0"/>
    <n v="0"/>
    <n v="0"/>
    <n v="-1599"/>
    <d v="1900-01-19T00:00:00"/>
    <m/>
    <x v="7"/>
    <m/>
    <x v="7"/>
    <x v="7"/>
    <x v="6"/>
    <n v="-20"/>
    <n v="0"/>
    <n v="0"/>
    <n v="0"/>
    <m/>
    <m/>
    <m/>
    <x v="1"/>
    <m/>
    <m/>
    <m/>
    <m/>
    <s v="L"/>
    <s v="NORMAL"/>
    <s v="CONTRATO"/>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3"/>
    <x v="32"/>
    <x v="56"/>
    <x v="67"/>
    <x v="56"/>
    <n v="225600"/>
    <x v="67"/>
    <x v="32"/>
    <x v="53"/>
    <x v="0"/>
    <n v="30"/>
    <x v="23"/>
    <m/>
    <x v="45"/>
    <x v="26"/>
    <s v="COLQUIRI"/>
    <m/>
    <m/>
    <x v="58"/>
    <s v="CMB/EMC/O.CIV-ADQ/034/2024"/>
    <n v="34500"/>
    <x v="0"/>
    <x v="2"/>
    <x v="12"/>
    <n v="1200"/>
    <x v="74"/>
    <n v="57600"/>
    <m/>
    <m/>
    <n v="1200"/>
    <n v="57600"/>
    <n v="6.8965517241379315"/>
    <n v="8275.8620689655181"/>
    <n v="7200.0000000000009"/>
    <n v="0"/>
    <d v="2024-12-30T00:00:00"/>
    <s v="SEPTIEMBRE"/>
    <x v="49"/>
    <n v="427"/>
    <x v="54"/>
    <x v="70"/>
    <x v="37"/>
    <n v="0"/>
    <n v="0"/>
    <n v="0"/>
    <n v="5760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5"/>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5"/>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9"/>
    <x v="0"/>
    <s v="COMISION DE CALIFICACION"/>
    <s v="JULIO"/>
    <d v="2024-07-19T00:00:00"/>
    <s v="CO42-CRISTHIAN VILLEGAS"/>
    <x v="0"/>
    <s v="OTROS REPUESTOS Y ACCESORIOS"/>
    <x v="2"/>
    <x v="2"/>
    <x v="58"/>
    <d v="2024-07-19T00:00:00"/>
    <m/>
    <x v="59"/>
    <s v="BIEN"/>
    <x v="60"/>
    <n v="174150"/>
    <x v="0"/>
    <x v="1"/>
    <x v="0"/>
    <x v="2"/>
    <x v="0"/>
    <x v="5"/>
    <x v="1"/>
    <x v="38"/>
    <x v="40"/>
    <x v="1"/>
    <x v="1"/>
    <x v="2"/>
    <x v="9"/>
    <x v="7"/>
    <m/>
    <x v="7"/>
    <x v="6"/>
    <x v="7"/>
    <x v="8"/>
    <x v="7"/>
    <m/>
    <x v="8"/>
    <x v="1"/>
    <x v="7"/>
    <x v="0"/>
    <n v="30"/>
    <x v="4"/>
    <m/>
    <x v="6"/>
    <x v="6"/>
    <s v="COLQUIRI"/>
    <m/>
    <m/>
    <x v="60"/>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1"/>
    <n v="9808.66"/>
    <x v="0"/>
    <x v="14"/>
    <x v="0"/>
    <x v="10"/>
    <x v="0"/>
    <x v="5"/>
    <x v="0"/>
    <x v="39"/>
    <x v="41"/>
    <x v="1"/>
    <x v="1"/>
    <x v="14"/>
    <x v="21"/>
    <x v="17"/>
    <d v="2024-07-19T00:00:00"/>
    <x v="54"/>
    <x v="33"/>
    <x v="57"/>
    <x v="68"/>
    <x v="57"/>
    <n v="9808.66"/>
    <x v="68"/>
    <x v="1"/>
    <x v="54"/>
    <x v="4"/>
    <n v="30"/>
    <x v="2"/>
    <m/>
    <x v="47"/>
    <x v="42"/>
    <s v="COLQUIRI"/>
    <m/>
    <m/>
    <x v="61"/>
    <s v="LAB-INF-23/2024"/>
    <n v="34500"/>
    <x v="0"/>
    <x v="2"/>
    <x v="13"/>
    <n v="1"/>
    <x v="75"/>
    <n v="9808.66"/>
    <m/>
    <m/>
    <n v="1"/>
    <n v="9808.66"/>
    <n v="1409.2902298850574"/>
    <n v="1409.2902298850574"/>
    <n v="1226.0825"/>
    <n v="0"/>
    <d v="2024-08-19T00:00:00"/>
    <s v="AGOSTO"/>
    <x v="50"/>
    <n v="359"/>
    <x v="55"/>
    <x v="71"/>
    <x v="15"/>
    <n v="0"/>
    <n v="0"/>
    <n v="0"/>
    <n v="9808.66"/>
    <m/>
    <m/>
    <m/>
    <x v="1"/>
    <m/>
    <m/>
    <m/>
    <m/>
    <s v="L"/>
    <s v="NORMAL"/>
    <s v="OC"/>
    <n v="308649"/>
    <n v="1933956"/>
    <n v="2058865"/>
    <s v="15-0517-00-622716-0-E"/>
    <m/>
    <s v="2D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69"/>
    <x v="58"/>
    <n v="11250"/>
    <x v="69"/>
    <x v="1"/>
    <x v="14"/>
    <x v="5"/>
    <n v="30"/>
    <x v="10"/>
    <m/>
    <x v="48"/>
    <x v="43"/>
    <s v="COLQUIRI"/>
    <m/>
    <m/>
    <x v="62"/>
    <s v="ADQ/MINA-037/2024"/>
    <n v="43700"/>
    <x v="0"/>
    <x v="2"/>
    <x v="1"/>
    <n v="1"/>
    <x v="76"/>
    <n v="11250"/>
    <m/>
    <m/>
    <n v="1"/>
    <n v="11250"/>
    <n v="1616.3793103448277"/>
    <n v="1616.3793103448277"/>
    <n v="1406.25"/>
    <n v="0"/>
    <d v="2024-09-25T00:00:00"/>
    <s v="SEPTIEMBRE"/>
    <x v="27"/>
    <n v="438"/>
    <x v="27"/>
    <x v="72"/>
    <x v="35"/>
    <n v="0"/>
    <n v="0"/>
    <n v="0"/>
    <n v="1125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0"/>
    <x v="58"/>
    <n v="8110"/>
    <x v="70"/>
    <x v="1"/>
    <x v="55"/>
    <x v="5"/>
    <n v="30"/>
    <x v="10"/>
    <m/>
    <x v="48"/>
    <x v="44"/>
    <s v="COLQUIRI"/>
    <m/>
    <m/>
    <x v="62"/>
    <s v="ADQ/MINA-037/2024"/>
    <n v="43700"/>
    <x v="0"/>
    <x v="2"/>
    <x v="1"/>
    <n v="1"/>
    <x v="77"/>
    <n v="8110"/>
    <m/>
    <m/>
    <n v="1"/>
    <n v="8110"/>
    <n v="1165.2298850574712"/>
    <n v="1165.2298850574712"/>
    <n v="1013.7499999999999"/>
    <n v="0"/>
    <d v="2024-09-26T00:00:00"/>
    <s v="SEPTIEMBRE"/>
    <x v="51"/>
    <n v="486"/>
    <x v="56"/>
    <x v="73"/>
    <x v="35"/>
    <n v="0"/>
    <n v="0"/>
    <n v="0"/>
    <n v="811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1"/>
    <x v="58"/>
    <n v="6000"/>
    <x v="71"/>
    <x v="1"/>
    <x v="20"/>
    <x v="5"/>
    <n v="30"/>
    <x v="1"/>
    <m/>
    <x v="49"/>
    <x v="44"/>
    <s v="COLQUIRI"/>
    <m/>
    <m/>
    <x v="62"/>
    <s v="ADQ/MINA-037/2024"/>
    <n v="43700"/>
    <x v="0"/>
    <x v="2"/>
    <x v="1"/>
    <n v="1"/>
    <x v="78"/>
    <n v="6000"/>
    <m/>
    <m/>
    <n v="1"/>
    <n v="6000"/>
    <n v="862.06896551724139"/>
    <n v="862.06896551724139"/>
    <n v="750"/>
    <n v="0"/>
    <d v="2024-10-04T00:00:00"/>
    <s v="SEPTIEMBRE"/>
    <x v="52"/>
    <n v="426"/>
    <x v="51"/>
    <x v="74"/>
    <x v="35"/>
    <n v="0"/>
    <n v="0"/>
    <n v="0"/>
    <n v="6000"/>
    <m/>
    <m/>
    <m/>
    <x v="1"/>
    <m/>
    <m/>
    <m/>
    <m/>
    <s v="L"/>
    <s v="NORMAL"/>
    <s v="OC"/>
    <n v="308649"/>
    <n v="1933956"/>
    <n v="2058865"/>
    <s v="15-0517-00-622716-0-E"/>
    <m/>
    <s v="3RA CANCELACION"/>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2"/>
    <x v="59"/>
    <n v="17800"/>
    <x v="72"/>
    <x v="33"/>
    <x v="56"/>
    <x v="0"/>
    <n v="30"/>
    <x v="15"/>
    <m/>
    <x v="47"/>
    <x v="45"/>
    <s v="COLQUIRI"/>
    <m/>
    <m/>
    <x v="63"/>
    <s v="ADQ. MANTTO Y SERV. 55/2024"/>
    <n v="34400"/>
    <x v="0"/>
    <x v="2"/>
    <x v="10"/>
    <n v="1"/>
    <x v="79"/>
    <n v="17800"/>
    <m/>
    <m/>
    <n v="1"/>
    <n v="17800"/>
    <n v="2557.4712643678163"/>
    <n v="2557.4712643678163"/>
    <n v="2225"/>
    <n v="0"/>
    <d v="2024-10-29T00:00:00"/>
    <s v="OCTUBRE"/>
    <x v="53"/>
    <n v="529"/>
    <x v="57"/>
    <x v="75"/>
    <x v="38"/>
    <n v="0"/>
    <n v="0"/>
    <n v="0"/>
    <n v="17800"/>
    <m/>
    <m/>
    <m/>
    <x v="1"/>
    <m/>
    <m/>
    <m/>
    <m/>
    <s v="L"/>
    <s v="NORMAL"/>
    <s v="CONTRATO"/>
    <m/>
    <s v="15-0517-00-568956-0-E"/>
    <m/>
    <n v="1762521"/>
    <m/>
    <m/>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3"/>
    <x v="59"/>
    <n v="13440"/>
    <x v="73"/>
    <x v="34"/>
    <x v="57"/>
    <x v="0"/>
    <n v="30"/>
    <x v="7"/>
    <m/>
    <x v="50"/>
    <x v="45"/>
    <s v="COLQUIRI"/>
    <m/>
    <m/>
    <x v="63"/>
    <s v="ADQ. MANTTO Y SERV. 55/2024"/>
    <n v="34400"/>
    <x v="0"/>
    <x v="2"/>
    <x v="10"/>
    <n v="1"/>
    <x v="80"/>
    <n v="13440"/>
    <m/>
    <m/>
    <n v="1"/>
    <n v="13440"/>
    <n v="1931.0344827586207"/>
    <n v="1931.0344827586207"/>
    <n v="1680"/>
    <n v="0"/>
    <d v="2024-10-24T00:00:00"/>
    <s v="OCTUBRE"/>
    <x v="40"/>
    <n v="481"/>
    <x v="58"/>
    <x v="76"/>
    <x v="38"/>
    <n v="0"/>
    <n v="0"/>
    <n v="0"/>
    <n v="1344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4"/>
    <n v="112808.05"/>
    <x v="0"/>
    <x v="1"/>
    <x v="0"/>
    <x v="1"/>
    <x v="0"/>
    <x v="8"/>
    <x v="5"/>
    <x v="13"/>
    <x v="13"/>
    <x v="1"/>
    <x v="1"/>
    <x v="2"/>
    <x v="23"/>
    <x v="20"/>
    <m/>
    <x v="7"/>
    <x v="6"/>
    <x v="7"/>
    <x v="8"/>
    <x v="7"/>
    <m/>
    <x v="8"/>
    <x v="1"/>
    <x v="7"/>
    <x v="0"/>
    <n v="30"/>
    <x v="4"/>
    <m/>
    <x v="6"/>
    <x v="6"/>
    <s v="COLQUIRI"/>
    <m/>
    <m/>
    <x v="64"/>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5"/>
    <n v="12000"/>
    <x v="0"/>
    <x v="1"/>
    <x v="0"/>
    <x v="4"/>
    <x v="0"/>
    <x v="5"/>
    <x v="1"/>
    <x v="41"/>
    <x v="43"/>
    <x v="1"/>
    <x v="1"/>
    <x v="2"/>
    <x v="9"/>
    <x v="7"/>
    <d v="2024-08-05T00:00:00"/>
    <x v="57"/>
    <x v="36"/>
    <x v="60"/>
    <x v="74"/>
    <x v="60"/>
    <n v="12000"/>
    <x v="74"/>
    <x v="1"/>
    <x v="58"/>
    <x v="0"/>
    <n v="30"/>
    <x v="1"/>
    <m/>
    <x v="51"/>
    <x v="6"/>
    <s v="COLQUIRI"/>
    <m/>
    <m/>
    <x v="65"/>
    <s v="ADQ. MANTTO Y SERV. 64/2024"/>
    <n v="25700"/>
    <x v="0"/>
    <x v="2"/>
    <x v="5"/>
    <n v="1"/>
    <x v="81"/>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PAGO"/>
    <s v="JULIO"/>
    <d v="2024-07-19T00:00:00"/>
    <s v="CO42-CRISTHIAN VILLEGAS"/>
    <x v="12"/>
    <s v="PRODUCTOS NO METALICOS Y PLASTICOS"/>
    <x v="3"/>
    <x v="3"/>
    <x v="64"/>
    <d v="2024-07-19T00:00:00"/>
    <m/>
    <x v="65"/>
    <s v="BIEN"/>
    <x v="66"/>
    <n v="79200"/>
    <x v="0"/>
    <x v="1"/>
    <x v="0"/>
    <x v="2"/>
    <x v="0"/>
    <x v="4"/>
    <x v="1"/>
    <x v="38"/>
    <x v="40"/>
    <x v="1"/>
    <x v="1"/>
    <x v="3"/>
    <x v="13"/>
    <x v="8"/>
    <d v="2024-08-12T00:00:00"/>
    <x v="58"/>
    <x v="37"/>
    <x v="61"/>
    <x v="75"/>
    <x v="61"/>
    <n v="60000"/>
    <x v="75"/>
    <x v="1"/>
    <x v="59"/>
    <x v="0"/>
    <n v="30"/>
    <x v="1"/>
    <m/>
    <x v="52"/>
    <x v="40"/>
    <s v="COLQUIRI"/>
    <m/>
    <m/>
    <x v="66"/>
    <s v="CMB/EMC/O.CIV-ADQ/036/2024"/>
    <n v="34500"/>
    <x v="0"/>
    <x v="2"/>
    <x v="10"/>
    <n v="1"/>
    <x v="82"/>
    <n v="60000"/>
    <m/>
    <m/>
    <n v="1"/>
    <n v="60000"/>
    <n v="8620.689655172413"/>
    <n v="8620.689655172413"/>
    <n v="7499.9999999999991"/>
    <n v="0"/>
    <d v="2024-09-27T00:00:00"/>
    <s v="SEPTIEMBRE"/>
    <x v="47"/>
    <n v="451"/>
    <x v="10"/>
    <x v="77"/>
    <x v="37"/>
    <n v="0"/>
    <n v="0"/>
    <n v="0"/>
    <n v="60000"/>
    <m/>
    <m/>
    <m/>
    <x v="1"/>
    <m/>
    <m/>
    <m/>
    <m/>
    <s v="L"/>
    <s v="NORMAL"/>
    <s v="OC"/>
    <m/>
    <s v="15-0517-00-568733-0-E"/>
    <m/>
    <n v="1748511"/>
    <m/>
    <m/>
  </r>
  <r>
    <x v="0"/>
    <x v="66"/>
    <x v="0"/>
    <s v="PAGO"/>
    <s v="JUNIO"/>
    <d v="2024-06-03T00:00:00"/>
    <s v="CO42-CRISTHIAN VILLEGAS"/>
    <x v="10"/>
    <s v="PRODUCTOS METÁLICOS"/>
    <x v="2"/>
    <x v="2"/>
    <x v="65"/>
    <d v="2024-06-03T00:00:00"/>
    <m/>
    <x v="66"/>
    <s v="BIEN"/>
    <x v="67"/>
    <n v="474043"/>
    <x v="0"/>
    <x v="1"/>
    <x v="0"/>
    <x v="1"/>
    <x v="0"/>
    <x v="5"/>
    <x v="0"/>
    <x v="25"/>
    <x v="27"/>
    <x v="1"/>
    <x v="1"/>
    <x v="4"/>
    <x v="22"/>
    <x v="19"/>
    <d v="2024-10-09T00:00:00"/>
    <x v="59"/>
    <x v="38"/>
    <x v="62"/>
    <x v="76"/>
    <x v="62"/>
    <n v="355000"/>
    <x v="76"/>
    <x v="1"/>
    <x v="60"/>
    <x v="6"/>
    <n v="30"/>
    <x v="2"/>
    <m/>
    <x v="33"/>
    <x v="46"/>
    <s v="COLQUIRI"/>
    <m/>
    <m/>
    <x v="67"/>
    <s v="ADQ. MANTTO Y SERV. 44/2024"/>
    <n v="34600"/>
    <x v="0"/>
    <x v="1"/>
    <x v="1"/>
    <n v="1"/>
    <x v="83"/>
    <n v="355000"/>
    <m/>
    <m/>
    <n v="1"/>
    <n v="355000"/>
    <n v="51005.747126436785"/>
    <n v="51005.747126436785"/>
    <n v="44375"/>
    <n v="0"/>
    <d v="2024-11-08T00:00:00"/>
    <s v="NOVIEMBRE"/>
    <x v="54"/>
    <n v="537"/>
    <x v="59"/>
    <x v="78"/>
    <x v="17"/>
    <n v="0"/>
    <n v="0"/>
    <n v="0"/>
    <n v="355000"/>
    <m/>
    <m/>
    <m/>
    <x v="1"/>
    <m/>
    <m/>
    <m/>
    <m/>
    <s v="L"/>
    <s v="NORMAL"/>
    <s v="OC"/>
    <m/>
    <s v="15-0517-00-568956-0-E"/>
    <m/>
    <n v="1762521"/>
    <m/>
    <m/>
  </r>
  <r>
    <x v="0"/>
    <x v="67"/>
    <x v="0"/>
    <s v="PAGO"/>
    <s v="JULIO"/>
    <d v="2024-07-17T00:00:00"/>
    <s v="CO42-CRISTHIAN VILLEGAS"/>
    <x v="6"/>
    <s v="ALQUILER DE EQUIPO Y MAQUINARIA"/>
    <x v="6"/>
    <x v="6"/>
    <x v="66"/>
    <d v="2024-07-12T00:00:00"/>
    <m/>
    <x v="67"/>
    <s v="SERVICIO"/>
    <x v="68"/>
    <n v="16000"/>
    <x v="0"/>
    <x v="1"/>
    <x v="11"/>
    <x v="3"/>
    <x v="0"/>
    <x v="12"/>
    <x v="1"/>
    <x v="42"/>
    <x v="44"/>
    <x v="1"/>
    <x v="1"/>
    <x v="7"/>
    <x v="3"/>
    <x v="9"/>
    <d v="2024-07-12T00:00:00"/>
    <x v="60"/>
    <x v="33"/>
    <x v="63"/>
    <x v="77"/>
    <x v="63"/>
    <n v="16000"/>
    <x v="77"/>
    <x v="1"/>
    <x v="8"/>
    <x v="7"/>
    <n v="30"/>
    <x v="2"/>
    <m/>
    <x v="53"/>
    <x v="47"/>
    <s v="COLQUIRI"/>
    <m/>
    <m/>
    <x v="68"/>
    <s v="RSC-150/2024"/>
    <n v="23200"/>
    <x v="0"/>
    <x v="2"/>
    <x v="4"/>
    <n v="1"/>
    <x v="84"/>
    <n v="16000"/>
    <m/>
    <m/>
    <n v="1"/>
    <n v="16000"/>
    <n v="2298.8505747126437"/>
    <n v="2298.8505747126437"/>
    <n v="2000"/>
    <n v="0"/>
    <d v="2024-08-23T00:00:00"/>
    <s v="AGOSTO"/>
    <x v="55"/>
    <n v="584"/>
    <x v="4"/>
    <x v="79"/>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4"/>
    <x v="40"/>
    <s v="COLQUIRI"/>
    <m/>
    <m/>
    <x v="69"/>
    <s v="CMB/EMC/O.CIV-ADQ/039/2024"/>
    <n v="42230"/>
    <x v="0"/>
    <x v="2"/>
    <x v="3"/>
    <n v="1"/>
    <x v="85"/>
    <n v="236899.78"/>
    <m/>
    <m/>
    <n v="1"/>
    <n v="236899.78"/>
    <n v="34037.324712643676"/>
    <n v="34037.324712643676"/>
    <n v="29612.4725"/>
    <n v="0"/>
    <d v="2025-01-16T00:00:00"/>
    <s v="SEPTIEMBRE"/>
    <x v="56"/>
    <n v="1"/>
    <x v="22"/>
    <x v="80"/>
    <x v="12"/>
    <n v="0"/>
    <n v="0"/>
    <n v="0"/>
    <n v="236899.7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4"/>
    <x v="40"/>
    <s v="COLQUIRI"/>
    <m/>
    <m/>
    <x v="69"/>
    <s v="CMB/EMC/O.CIV-ADQ/039/2024"/>
    <n v="42230"/>
    <x v="0"/>
    <x v="2"/>
    <x v="3"/>
    <n v="1"/>
    <x v="86"/>
    <n v="584909.06999999995"/>
    <m/>
    <m/>
    <n v="1"/>
    <n v="584909.06999999995"/>
    <n v="84038.659482758609"/>
    <n v="84038.659482758609"/>
    <n v="73113.633749999994"/>
    <n v="0"/>
    <d v="2025-01-16T00:00:00"/>
    <s v="OCTUBRE"/>
    <x v="37"/>
    <n v="2"/>
    <x v="42"/>
    <x v="81"/>
    <x v="13"/>
    <n v="0"/>
    <n v="0"/>
    <n v="0"/>
    <n v="584909.06999999995"/>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4"/>
    <x v="40"/>
    <s v="COLQUIRI"/>
    <m/>
    <m/>
    <x v="69"/>
    <s v="CMB/EMC/O.CIV-ADQ/039/2024"/>
    <n v="42230"/>
    <x v="0"/>
    <x v="2"/>
    <x v="3"/>
    <n v="1"/>
    <x v="87"/>
    <n v="544647.48"/>
    <m/>
    <m/>
    <n v="1"/>
    <n v="544647.48"/>
    <n v="78253.948275862072"/>
    <n v="78253.948275862072"/>
    <n v="68080.934999999998"/>
    <n v="0"/>
    <d v="2025-01-16T00:00:00"/>
    <s v="NOVIEMBRE"/>
    <x v="46"/>
    <n v="3"/>
    <x v="31"/>
    <x v="82"/>
    <x v="14"/>
    <n v="0"/>
    <n v="0"/>
    <n v="0"/>
    <n v="544647.4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4"/>
    <x v="40"/>
    <s v="COLQUIRI"/>
    <m/>
    <m/>
    <x v="69"/>
    <s v="CMB/EMC/O.CIV-ADQ/039/2024"/>
    <n v="42230"/>
    <x v="0"/>
    <x v="2"/>
    <x v="3"/>
    <n v="1"/>
    <x v="7"/>
    <n v="0"/>
    <m/>
    <m/>
    <n v="1"/>
    <n v="0"/>
    <n v="0"/>
    <n v="0"/>
    <n v="0"/>
    <n v="0"/>
    <d v="2025-01-16T00:00:00"/>
    <m/>
    <x v="7"/>
    <m/>
    <x v="7"/>
    <x v="7"/>
    <x v="12"/>
    <n v="0"/>
    <n v="0"/>
    <n v="0"/>
    <n v="0"/>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5"/>
    <x v="48"/>
    <s v="COLQUIRI"/>
    <m/>
    <m/>
    <x v="70"/>
    <s v="CMB/EMC/O.CIV-ADQ/INF-035/2024"/>
    <n v="24300"/>
    <x v="0"/>
    <x v="2"/>
    <x v="5"/>
    <n v="1"/>
    <x v="88"/>
    <n v="27298.98"/>
    <m/>
    <m/>
    <n v="1"/>
    <n v="27298.98"/>
    <n v="3922.2672413793102"/>
    <n v="3922.2672413793102"/>
    <n v="3412.3724999999999"/>
    <n v="0"/>
    <d v="2024-11-24T00:00:00"/>
    <s v="SEPTIEMBRE"/>
    <x v="36"/>
    <n v="1"/>
    <x v="22"/>
    <x v="83"/>
    <x v="12"/>
    <n v="0"/>
    <n v="0"/>
    <n v="0"/>
    <n v="27298.9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5"/>
    <x v="48"/>
    <s v="COLQUIRI"/>
    <m/>
    <m/>
    <x v="70"/>
    <s v="CMB/EMC/O.CIV-ADQ/INF-035/2024"/>
    <n v="24300"/>
    <x v="0"/>
    <x v="2"/>
    <x v="5"/>
    <n v="1"/>
    <x v="89"/>
    <n v="28075.15"/>
    <m/>
    <m/>
    <n v="1"/>
    <n v="28075.15"/>
    <n v="4033.7859195402302"/>
    <n v="4033.7859195402302"/>
    <n v="3509.3937500000002"/>
    <n v="0"/>
    <d v="2024-11-24T00:00:00"/>
    <s v="OCTUBRE"/>
    <x v="57"/>
    <n v="2"/>
    <x v="42"/>
    <x v="84"/>
    <x v="13"/>
    <n v="0"/>
    <n v="0"/>
    <n v="0"/>
    <n v="28075.15"/>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5"/>
    <x v="48"/>
    <s v="COLQUIRI"/>
    <m/>
    <m/>
    <x v="70"/>
    <s v="CMB/EMC/O.CIV-ADQ/INF-035/2024"/>
    <n v="24300"/>
    <x v="0"/>
    <x v="2"/>
    <x v="5"/>
    <n v="1"/>
    <x v="90"/>
    <n v="46909.440000000002"/>
    <m/>
    <m/>
    <n v="1"/>
    <n v="46909.440000000002"/>
    <n v="6739.8620689655172"/>
    <n v="6739.8620689655172"/>
    <n v="5863.68"/>
    <n v="0"/>
    <d v="2024-11-24T00:00:00"/>
    <s v="NOVIEMBRE"/>
    <x v="57"/>
    <n v="3"/>
    <x v="31"/>
    <x v="85"/>
    <x v="14"/>
    <n v="0"/>
    <n v="0"/>
    <n v="0"/>
    <n v="46909.440000000002"/>
    <m/>
    <m/>
    <m/>
    <x v="1"/>
    <m/>
    <m/>
    <m/>
    <m/>
    <s v="L"/>
    <s v="NORMAL"/>
    <s v="CONTRATO"/>
    <m/>
    <s v="15-0517-00-568733-0-E"/>
    <m/>
    <n v="1748511"/>
    <m/>
    <m/>
  </r>
  <r>
    <x v="0"/>
    <x v="70"/>
    <x v="0"/>
    <s v="PAGO"/>
    <s v="JULIO"/>
    <d v="2024-07-26T00:00:00"/>
    <s v="CO42-CRISTHIAN VILLEGAS"/>
    <x v="3"/>
    <s v="PRODUCTOS AGRICOLAS, PECUARIOS Y FORESTALES"/>
    <x v="3"/>
    <x v="3"/>
    <x v="69"/>
    <d v="2024-07-30T00:00:00"/>
    <m/>
    <x v="70"/>
    <s v="BIEN"/>
    <x v="71"/>
    <n v="62895"/>
    <x v="0"/>
    <x v="1"/>
    <x v="0"/>
    <x v="0"/>
    <x v="0"/>
    <x v="4"/>
    <x v="1"/>
    <x v="45"/>
    <x v="47"/>
    <x v="1"/>
    <x v="1"/>
    <x v="3"/>
    <x v="13"/>
    <x v="8"/>
    <d v="2024-08-12T00:00:00"/>
    <x v="63"/>
    <x v="36"/>
    <x v="66"/>
    <x v="80"/>
    <x v="66"/>
    <n v="46082.400000000001"/>
    <x v="80"/>
    <x v="1"/>
    <x v="59"/>
    <x v="0"/>
    <n v="30"/>
    <x v="2"/>
    <m/>
    <x v="56"/>
    <x v="49"/>
    <s v="COLQUIRI"/>
    <m/>
    <m/>
    <x v="71"/>
    <s v="CMB/EMC/O.CIV-ADQ/040/2024"/>
    <n v="31300"/>
    <x v="0"/>
    <x v="2"/>
    <x v="0"/>
    <n v="1"/>
    <x v="91"/>
    <n v="46082.400000000001"/>
    <m/>
    <m/>
    <n v="1"/>
    <n v="46082.400000000001"/>
    <n v="6621.0344827586214"/>
    <n v="6621.0344827586214"/>
    <n v="5760.3"/>
    <n v="0"/>
    <d v="2024-09-12T00:00:00"/>
    <s v="SEPTIEMBRE"/>
    <x v="58"/>
    <n v="403"/>
    <x v="60"/>
    <x v="86"/>
    <x v="37"/>
    <n v="0"/>
    <n v="0"/>
    <n v="0"/>
    <n v="46082.400000000001"/>
    <m/>
    <m/>
    <m/>
    <x v="1"/>
    <m/>
    <m/>
    <m/>
    <m/>
    <s v="L"/>
    <s v="NORMAL"/>
    <s v="OC"/>
    <m/>
    <s v="15-0517-00-568733-0-E"/>
    <m/>
    <n v="1748511"/>
    <m/>
    <m/>
  </r>
  <r>
    <x v="0"/>
    <x v="71"/>
    <x v="0"/>
    <s v="PAGO"/>
    <s v="JULIO"/>
    <d v="2024-07-26T00:00:00"/>
    <s v="CO42-CRISTHIAN VILLEGAS"/>
    <x v="12"/>
    <s v="PRODUCTOS NO METALICOS Y PLASTICOS"/>
    <x v="3"/>
    <x v="9"/>
    <x v="70"/>
    <d v="2024-07-30T00:00:00"/>
    <m/>
    <x v="71"/>
    <s v="BIEN"/>
    <x v="72"/>
    <n v="217000"/>
    <x v="0"/>
    <x v="15"/>
    <x v="12"/>
    <x v="11"/>
    <x v="3"/>
    <x v="8"/>
    <x v="1"/>
    <x v="45"/>
    <x v="48"/>
    <x v="1"/>
    <x v="1"/>
    <x v="3"/>
    <x v="13"/>
    <x v="8"/>
    <d v="2024-08-12T00:00:00"/>
    <x v="58"/>
    <x v="36"/>
    <x v="67"/>
    <x v="81"/>
    <x v="67"/>
    <n v="210000"/>
    <x v="81"/>
    <x v="1"/>
    <x v="28"/>
    <x v="8"/>
    <n v="30"/>
    <x v="1"/>
    <m/>
    <x v="56"/>
    <x v="50"/>
    <s v="COLQUIRI"/>
    <m/>
    <m/>
    <x v="72"/>
    <s v="CMB/EMC/O.CIV-ADQ/038/2024"/>
    <n v="34500"/>
    <x v="0"/>
    <x v="2"/>
    <x v="14"/>
    <n v="1"/>
    <x v="92"/>
    <n v="210000"/>
    <m/>
    <m/>
    <n v="1"/>
    <n v="210000"/>
    <n v="30172.413793103449"/>
    <n v="30172.413793103449"/>
    <n v="26250"/>
    <n v="0"/>
    <d v="2024-09-21T00:00:00"/>
    <s v="SEPTIEMBRE"/>
    <x v="59"/>
    <n v="431"/>
    <x v="61"/>
    <x v="87"/>
    <x v="35"/>
    <n v="0"/>
    <n v="0"/>
    <n v="0"/>
    <n v="210000"/>
    <m/>
    <m/>
    <m/>
    <x v="1"/>
    <m/>
    <m/>
    <m/>
    <m/>
    <s v="L"/>
    <s v="NORMAL"/>
    <s v="OC"/>
    <m/>
    <s v="15-0517-00-568733-0-E"/>
    <m/>
    <n v="1748511"/>
    <m/>
    <m/>
  </r>
  <r>
    <x v="0"/>
    <x v="72"/>
    <x v="0"/>
    <s v="COTIZACION"/>
    <s v="JULIO"/>
    <d v="2024-07-18T00:00:00"/>
    <s v="CO42-CRISTHIAN VILLEGAS"/>
    <x v="14"/>
    <s v="SERVICIOS TECNICOS Y OTROS"/>
    <x v="3"/>
    <x v="9"/>
    <x v="71"/>
    <d v="2024-07-30T00:00:00"/>
    <m/>
    <x v="72"/>
    <s v="BIEN"/>
    <x v="73"/>
    <n v="34950"/>
    <x v="0"/>
    <x v="1"/>
    <x v="0"/>
    <x v="12"/>
    <x v="0"/>
    <x v="4"/>
    <x v="1"/>
    <x v="46"/>
    <x v="49"/>
    <x v="1"/>
    <x v="1"/>
    <x v="3"/>
    <x v="13"/>
    <x v="14"/>
    <d v="2024-09-27T00:00:00"/>
    <x v="64"/>
    <x v="39"/>
    <x v="68"/>
    <x v="82"/>
    <x v="68"/>
    <n v="34930"/>
    <x v="82"/>
    <x v="1"/>
    <x v="63"/>
    <x v="0"/>
    <n v="30"/>
    <x v="25"/>
    <m/>
    <x v="46"/>
    <x v="6"/>
    <s v="COLQUIRI"/>
    <m/>
    <m/>
    <x v="73"/>
    <s v="CMB7EMC7O.CIV-ADQ/037/2024"/>
    <n v="25900"/>
    <x v="0"/>
    <x v="2"/>
    <x v="15"/>
    <n v="1"/>
    <x v="93"/>
    <n v="34930"/>
    <m/>
    <m/>
    <n v="1"/>
    <n v="34930"/>
    <n v="5018.6781609195405"/>
    <n v="5018.6781609195405"/>
    <n v="4366.25"/>
    <n v="0"/>
    <d v="1900-02-06T00:00:00"/>
    <m/>
    <x v="7"/>
    <m/>
    <x v="7"/>
    <x v="7"/>
    <x v="6"/>
    <n v="-38"/>
    <n v="-6636.7"/>
    <n v="2445.1000000000004"/>
    <n v="39121.599999999999"/>
    <m/>
    <m/>
    <m/>
    <x v="1"/>
    <m/>
    <m/>
    <m/>
    <m/>
    <s v="L"/>
    <s v="NORMAL"/>
    <s v="OC"/>
    <m/>
    <s v="15-0517-00-568733-0-E"/>
    <m/>
    <n v="1748511"/>
    <m/>
    <m/>
  </r>
  <r>
    <x v="0"/>
    <x v="73"/>
    <x v="0"/>
    <s v="PAGO"/>
    <s v="AGOSTO"/>
    <d v="2024-07-18T00:00:00"/>
    <s v="CO42-CRISTHIAN VILLEGAS"/>
    <x v="1"/>
    <s v="MATERIAL ELECTRICO"/>
    <x v="2"/>
    <x v="2"/>
    <x v="72"/>
    <d v="2024-07-31T00:00:00"/>
    <m/>
    <x v="73"/>
    <s v="BIEN"/>
    <x v="74"/>
    <n v="57952.82"/>
    <x v="0"/>
    <x v="16"/>
    <x v="5"/>
    <x v="13"/>
    <x v="4"/>
    <x v="8"/>
    <x v="0"/>
    <x v="37"/>
    <x v="39"/>
    <x v="1"/>
    <x v="1"/>
    <x v="2"/>
    <x v="22"/>
    <x v="19"/>
    <d v="2024-08-13T00:00:00"/>
    <x v="65"/>
    <x v="36"/>
    <x v="69"/>
    <x v="83"/>
    <x v="69"/>
    <n v="56253.72"/>
    <x v="83"/>
    <x v="1"/>
    <x v="4"/>
    <x v="6"/>
    <n v="30"/>
    <x v="2"/>
    <m/>
    <x v="57"/>
    <x v="51"/>
    <s v="COLQUIRI"/>
    <m/>
    <m/>
    <x v="74"/>
    <s v="ADQ/MANTTO.-204/2024"/>
    <n v="39700"/>
    <x v="0"/>
    <x v="2"/>
    <x v="16"/>
    <n v="1"/>
    <x v="94"/>
    <n v="57952.82"/>
    <m/>
    <m/>
    <n v="1"/>
    <n v="57952.82"/>
    <n v="8326.5545977011498"/>
    <n v="8326.5545977011498"/>
    <n v="7244.1025"/>
    <n v="0"/>
    <d v="2024-11-09T00:00:00"/>
    <s v="NOVIEMBRE"/>
    <x v="60"/>
    <n v="554"/>
    <x v="62"/>
    <x v="88"/>
    <x v="39"/>
    <n v="0"/>
    <n v="0"/>
    <n v="0"/>
    <n v="57952.82"/>
    <m/>
    <m/>
    <m/>
    <x v="1"/>
    <m/>
    <m/>
    <m/>
    <m/>
    <s v="L"/>
    <s v="NORMAL"/>
    <s v="OC"/>
    <m/>
    <s v="15-0517-00-568733-0-E"/>
    <m/>
    <n v="1748511"/>
    <m/>
    <m/>
  </r>
  <r>
    <x v="0"/>
    <x v="74"/>
    <x v="6"/>
    <s v="COTIZACION"/>
    <s v="JULIO"/>
    <d v="2024-07-11T00:00:00"/>
    <s v="CO42-CRISTHIAN VILLEGAS"/>
    <x v="1"/>
    <s v="MATERIAL ELECTRICO"/>
    <x v="2"/>
    <x v="2"/>
    <x v="73"/>
    <d v="2024-07-11T00:00:00"/>
    <m/>
    <x v="74"/>
    <s v="BIEN"/>
    <x v="75"/>
    <n v="81102.17"/>
    <x v="0"/>
    <x v="1"/>
    <x v="0"/>
    <x v="1"/>
    <x v="0"/>
    <x v="5"/>
    <x v="0"/>
    <x v="47"/>
    <x v="50"/>
    <x v="1"/>
    <x v="1"/>
    <x v="2"/>
    <x v="9"/>
    <x v="7"/>
    <m/>
    <x v="7"/>
    <x v="6"/>
    <x v="7"/>
    <x v="8"/>
    <x v="7"/>
    <m/>
    <x v="8"/>
    <x v="1"/>
    <x v="7"/>
    <x v="0"/>
    <n v="30"/>
    <x v="4"/>
    <m/>
    <x v="6"/>
    <x v="6"/>
    <s v="COLQUIRI"/>
    <m/>
    <m/>
    <x v="75"/>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53"/>
    <x v="70"/>
    <n v="5213.8999999999996"/>
    <x v="53"/>
    <x v="1"/>
    <x v="64"/>
    <x v="9"/>
    <n v="30"/>
    <x v="1"/>
    <m/>
    <x v="58"/>
    <x v="52"/>
    <s v="COLQUIRI"/>
    <m/>
    <m/>
    <x v="76"/>
    <s v="ADQ. MANTTO Y SERV. 77/2024"/>
    <n v="39700"/>
    <x v="0"/>
    <x v="1"/>
    <x v="1"/>
    <n v="1"/>
    <x v="95"/>
    <n v="5213.8999999999996"/>
    <m/>
    <m/>
    <n v="1"/>
    <n v="5213.8999999999996"/>
    <n v="749.1235632183907"/>
    <n v="749.1235632183907"/>
    <n v="651.73749999999995"/>
    <n v="0"/>
    <d v="2024-10-12T00:00:00"/>
    <s v="OCTUBRE"/>
    <x v="40"/>
    <n v="488"/>
    <x v="63"/>
    <x v="89"/>
    <x v="35"/>
    <n v="0"/>
    <n v="0"/>
    <n v="0"/>
    <n v="5213.8999999999996"/>
    <m/>
    <m/>
    <m/>
    <x v="1"/>
    <m/>
    <m/>
    <m/>
    <m/>
    <s v="I"/>
    <s v="NORMAL"/>
    <s v="OC"/>
    <m/>
    <m/>
    <m/>
    <s v="15-0517-00--0-E"/>
    <m/>
    <m/>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84"/>
    <x v="70"/>
    <n v="28876.54"/>
    <x v="84"/>
    <x v="37"/>
    <x v="4"/>
    <x v="0"/>
    <n v="30"/>
    <x v="26"/>
    <m/>
    <x v="58"/>
    <x v="45"/>
    <s v="COLQUIRI"/>
    <m/>
    <m/>
    <x v="76"/>
    <s v="ADQ. MANTTO Y SERV. 77/2024"/>
    <n v="39700"/>
    <x v="0"/>
    <x v="1"/>
    <x v="1"/>
    <n v="1"/>
    <x v="96"/>
    <n v="28876.54"/>
    <m/>
    <m/>
    <n v="1"/>
    <n v="28876.54"/>
    <n v="4148.9281609195405"/>
    <n v="4148.9281609195405"/>
    <n v="3609.5675000000001"/>
    <n v="0"/>
    <d v="2024-10-15T00:00:00"/>
    <s v="OCTUBRE"/>
    <x v="48"/>
    <n v="492"/>
    <x v="64"/>
    <x v="90"/>
    <x v="35"/>
    <n v="0"/>
    <n v="0"/>
    <n v="0"/>
    <n v="28876.54"/>
    <m/>
    <m/>
    <m/>
    <x v="1"/>
    <m/>
    <m/>
    <m/>
    <m/>
    <s v="I"/>
    <s v="NORMAL"/>
    <s v="CONTRATO"/>
    <m/>
    <m/>
    <m/>
    <s v="15-0517-00--0-E"/>
    <m/>
    <m/>
  </r>
  <r>
    <x v="0"/>
    <x v="76"/>
    <x v="0"/>
    <s v="CONTRATO "/>
    <s v="AGOSTO"/>
    <d v="2024-08-05T00:00:00"/>
    <s v="CO42-CRISTHIAN VILLEGAS"/>
    <x v="2"/>
    <s v="PRODUCTOS QUIMICOS"/>
    <x v="4"/>
    <x v="4"/>
    <x v="75"/>
    <d v="2024-08-05T00:00:00"/>
    <m/>
    <x v="76"/>
    <s v="BIEN"/>
    <x v="77"/>
    <n v="21469.77"/>
    <x v="0"/>
    <x v="1"/>
    <x v="0"/>
    <x v="14"/>
    <x v="0"/>
    <x v="8"/>
    <x v="1"/>
    <x v="13"/>
    <x v="13"/>
    <x v="1"/>
    <x v="1"/>
    <x v="5"/>
    <x v="25"/>
    <x v="22"/>
    <d v="2024-10-09T00:00:00"/>
    <x v="67"/>
    <x v="40"/>
    <x v="71"/>
    <x v="85"/>
    <x v="71"/>
    <n v="21469.77"/>
    <x v="85"/>
    <x v="1"/>
    <x v="26"/>
    <x v="10"/>
    <n v="30"/>
    <x v="1"/>
    <m/>
    <x v="46"/>
    <x v="53"/>
    <s v="COLQUIRI"/>
    <m/>
    <m/>
    <x v="77"/>
    <s v="ADQ/SIMA-074/2024"/>
    <n v="34200"/>
    <x v="0"/>
    <x v="1"/>
    <x v="17"/>
    <n v="1"/>
    <x v="97"/>
    <n v="21469.77"/>
    <m/>
    <m/>
    <n v="1"/>
    <n v="21469.77"/>
    <n v="3084.7370689655172"/>
    <n v="3084.7370689655172"/>
    <n v="2683.7212500000001"/>
    <n v="0"/>
    <d v="2024-12-04T00:00:00"/>
    <s v="NOVIEMBRE"/>
    <x v="61"/>
    <n v="618"/>
    <x v="65"/>
    <x v="91"/>
    <x v="40"/>
    <n v="0"/>
    <n v="0"/>
    <n v="0"/>
    <n v="21469.77"/>
    <m/>
    <m/>
    <m/>
    <x v="1"/>
    <m/>
    <m/>
    <m/>
    <m/>
    <s v="L"/>
    <s v="NORMAL"/>
    <s v="OC"/>
    <m/>
    <s v="15-0517-00-572508-0-E "/>
    <m/>
    <n v="1762520"/>
    <m/>
    <m/>
  </r>
  <r>
    <x v="0"/>
    <x v="77"/>
    <x v="0"/>
    <s v="PAGO"/>
    <s v="JULIO"/>
    <d v="2024-07-11T00:00:00"/>
    <s v="CO42-CRISTHIAN VILLEGAS"/>
    <x v="0"/>
    <s v="OTROS REPUESTOS Y ACCESORIOS"/>
    <x v="2"/>
    <x v="2"/>
    <x v="58"/>
    <d v="2024-07-11T00:00:00"/>
    <m/>
    <x v="77"/>
    <s v="BIEN"/>
    <x v="78"/>
    <n v="379603.13"/>
    <x v="0"/>
    <x v="1"/>
    <x v="0"/>
    <x v="1"/>
    <x v="0"/>
    <x v="5"/>
    <x v="0"/>
    <x v="47"/>
    <x v="50"/>
    <x v="1"/>
    <x v="1"/>
    <x v="2"/>
    <x v="26"/>
    <x v="23"/>
    <d v="2024-09-03T00:00:00"/>
    <x v="68"/>
    <x v="41"/>
    <x v="72"/>
    <x v="86"/>
    <x v="72"/>
    <s v="328,923,85"/>
    <x v="86"/>
    <x v="38"/>
    <x v="65"/>
    <x v="0"/>
    <n v="30"/>
    <x v="11"/>
    <m/>
    <x v="59"/>
    <x v="54"/>
    <s v="COLQUIRI"/>
    <m/>
    <m/>
    <x v="78"/>
    <s v="ADQ. MANTTO Y SERV. 68/2024"/>
    <n v="39800"/>
    <x v="0"/>
    <x v="2"/>
    <x v="1"/>
    <n v="1"/>
    <x v="98"/>
    <n v="328923.84999999998"/>
    <m/>
    <m/>
    <n v="1"/>
    <n v="328923.84999999998"/>
    <n v="47259.173850574713"/>
    <n v="47259.173850574713"/>
    <n v="41115.481249999997"/>
    <n v="0"/>
    <d v="2024-12-02T00:00:00"/>
    <s v="OCTUBRE"/>
    <x v="37"/>
    <n v="523"/>
    <x v="66"/>
    <x v="92"/>
    <x v="17"/>
    <n v="0"/>
    <n v="0"/>
    <n v="0"/>
    <n v="328923.84999999998"/>
    <m/>
    <m/>
    <m/>
    <x v="1"/>
    <m/>
    <m/>
    <m/>
    <m/>
    <s v="L"/>
    <s v="NORMAL"/>
    <s v="CONTRATO"/>
    <m/>
    <s v="15-0517-00-568733-0-E"/>
    <m/>
    <n v="1748511"/>
    <m/>
    <n v="0"/>
  </r>
  <r>
    <x v="0"/>
    <x v="78"/>
    <x v="7"/>
    <s v="COMISION DE CALIFICACION"/>
    <s v="AGOSTO"/>
    <d v="2024-08-19T00:00:00"/>
    <s v="CO42-CRISTHIAN VILLEGAS"/>
    <x v="11"/>
    <s v="OTRAS MAQUINARIAS Y EQUIPO"/>
    <x v="2"/>
    <x v="2"/>
    <x v="76"/>
    <d v="2024-08-19T00:00:00"/>
    <m/>
    <x v="78"/>
    <s v="BIEN"/>
    <x v="79"/>
    <n v="178500"/>
    <x v="0"/>
    <x v="1"/>
    <x v="0"/>
    <x v="1"/>
    <x v="0"/>
    <x v="8"/>
    <x v="1"/>
    <x v="48"/>
    <x v="51"/>
    <x v="1"/>
    <x v="1"/>
    <x v="2"/>
    <x v="23"/>
    <x v="20"/>
    <m/>
    <x v="7"/>
    <x v="6"/>
    <x v="7"/>
    <x v="8"/>
    <x v="7"/>
    <m/>
    <x v="8"/>
    <x v="1"/>
    <x v="7"/>
    <x v="0"/>
    <n v="30"/>
    <x v="4"/>
    <m/>
    <x v="6"/>
    <x v="6"/>
    <s v="COLQUIRI"/>
    <m/>
    <m/>
    <x v="79"/>
    <s v="ADQ. MANTTO Y SERV. 85/2024"/>
    <n v="43700"/>
    <x v="0"/>
    <x v="1"/>
    <x v="1"/>
    <n v="1"/>
    <x v="7"/>
    <n v="0"/>
    <m/>
    <m/>
    <n v="1"/>
    <n v="0"/>
    <n v="0"/>
    <n v="0"/>
    <n v="0"/>
    <n v="0"/>
    <d v="1899-12-30T00:00:00"/>
    <m/>
    <x v="7"/>
    <m/>
    <x v="7"/>
    <x v="7"/>
    <x v="6"/>
    <n v="0"/>
    <n v="0"/>
    <n v="0"/>
    <n v="0"/>
    <m/>
    <m/>
    <m/>
    <x v="1"/>
    <m/>
    <m/>
    <m/>
    <m/>
    <s v="L"/>
    <s v="NORMAL"/>
    <s v="OC"/>
    <m/>
    <m/>
    <m/>
    <s v="15-0517-00--0-E"/>
    <m/>
    <m/>
  </r>
  <r>
    <x v="0"/>
    <x v="79"/>
    <x v="0"/>
    <s v="CONTRATO "/>
    <s v="AGOSTO"/>
    <d v="2024-08-19T00:00:00"/>
    <s v="CO42-CRISTHIAN VILLEGAS"/>
    <x v="11"/>
    <s v="OTRAS MAQUINARIAS Y EQUIPO"/>
    <x v="2"/>
    <x v="2"/>
    <x v="77"/>
    <d v="2024-08-19T00:00:00"/>
    <m/>
    <x v="79"/>
    <s v="BIEN"/>
    <x v="80"/>
    <n v="269499"/>
    <x v="0"/>
    <x v="1"/>
    <x v="0"/>
    <x v="1"/>
    <x v="0"/>
    <x v="8"/>
    <x v="0"/>
    <x v="48"/>
    <x v="51"/>
    <x v="1"/>
    <x v="1"/>
    <x v="2"/>
    <x v="22"/>
    <x v="19"/>
    <d v="2024-09-17T00:00:00"/>
    <x v="69"/>
    <x v="42"/>
    <x v="73"/>
    <x v="87"/>
    <x v="73"/>
    <n v="118656"/>
    <x v="87"/>
    <x v="1"/>
    <x v="52"/>
    <x v="0"/>
    <n v="30"/>
    <x v="27"/>
    <m/>
    <x v="6"/>
    <x v="6"/>
    <s v="COLQUIRI"/>
    <m/>
    <m/>
    <x v="80"/>
    <s v="ADQ. MANTTO 208/2024"/>
    <n v="43700"/>
    <x v="0"/>
    <x v="1"/>
    <x v="1"/>
    <n v="1"/>
    <x v="7"/>
    <n v="0"/>
    <m/>
    <m/>
    <n v="1"/>
    <n v="0"/>
    <n v="0"/>
    <n v="0"/>
    <n v="0"/>
    <n v="0"/>
    <d v="1900-03-10T00:00:00"/>
    <m/>
    <x v="7"/>
    <m/>
    <x v="7"/>
    <x v="7"/>
    <x v="6"/>
    <n v="-70"/>
    <n v="0"/>
    <n v="0"/>
    <n v="0"/>
    <m/>
    <m/>
    <m/>
    <x v="1"/>
    <m/>
    <m/>
    <m/>
    <m/>
    <s v="L"/>
    <s v="NORMAL"/>
    <s v="OC"/>
    <m/>
    <m/>
    <m/>
    <s v="15-0517-00--0-E"/>
    <m/>
    <m/>
  </r>
  <r>
    <x v="0"/>
    <x v="79"/>
    <x v="0"/>
    <s v="CONTRATO "/>
    <s v="AGOSTO"/>
    <d v="2024-08-19T00:00:00"/>
    <s v="CO42-CRISTHIAN VILLEGAS"/>
    <x v="11"/>
    <s v="OTRAS MAQUINARIAS Y EQUIPO"/>
    <x v="2"/>
    <x v="2"/>
    <x v="77"/>
    <d v="2024-08-19T00:00:00"/>
    <m/>
    <x v="79"/>
    <s v="BIEN"/>
    <x v="80"/>
    <n v="269499"/>
    <x v="0"/>
    <x v="1"/>
    <x v="0"/>
    <x v="1"/>
    <x v="0"/>
    <x v="8"/>
    <x v="0"/>
    <x v="48"/>
    <x v="51"/>
    <x v="1"/>
    <x v="1"/>
    <x v="2"/>
    <x v="22"/>
    <x v="19"/>
    <d v="2024-09-17T00:00:00"/>
    <x v="69"/>
    <x v="42"/>
    <x v="73"/>
    <x v="88"/>
    <x v="73"/>
    <n v="52243"/>
    <x v="88"/>
    <x v="1"/>
    <x v="12"/>
    <x v="11"/>
    <n v="30"/>
    <x v="7"/>
    <m/>
    <x v="60"/>
    <x v="55"/>
    <s v="COLQUIRI"/>
    <m/>
    <m/>
    <x v="80"/>
    <s v="ADQ. MANTTO 208/2024"/>
    <n v="43700"/>
    <x v="0"/>
    <x v="1"/>
    <x v="1"/>
    <n v="1"/>
    <x v="99"/>
    <n v="52243"/>
    <m/>
    <m/>
    <n v="1"/>
    <n v="52243"/>
    <n v="7506.1781609195405"/>
    <n v="7506.1781609195405"/>
    <n v="6530.375"/>
    <n v="0"/>
    <d v="2024-12-20T00:00:00"/>
    <s v="NOVIEMBRE"/>
    <x v="62"/>
    <n v="611"/>
    <x v="67"/>
    <x v="93"/>
    <x v="41"/>
    <n v="0"/>
    <n v="0"/>
    <n v="0"/>
    <n v="52243"/>
    <m/>
    <m/>
    <m/>
    <x v="1"/>
    <m/>
    <m/>
    <m/>
    <m/>
    <s v="L"/>
    <s v="NORMAL"/>
    <s v="OC"/>
    <m/>
    <m/>
    <m/>
    <s v="15-0517-00--0-E"/>
    <m/>
    <m/>
  </r>
  <r>
    <x v="0"/>
    <x v="79"/>
    <x v="0"/>
    <s v="CONTRATO "/>
    <s v="AGOSTO"/>
    <d v="2024-08-19T00:00:00"/>
    <s v="CO42-CRISTHIAN VILLEGAS"/>
    <x v="11"/>
    <s v="OTRAS MAQUINARIAS Y EQUIPO"/>
    <x v="2"/>
    <x v="2"/>
    <x v="77"/>
    <d v="2024-08-19T00:00:00"/>
    <m/>
    <x v="79"/>
    <s v="BIEN"/>
    <x v="80"/>
    <n v="269499"/>
    <x v="0"/>
    <x v="1"/>
    <x v="0"/>
    <x v="1"/>
    <x v="0"/>
    <x v="8"/>
    <x v="0"/>
    <x v="48"/>
    <x v="51"/>
    <x v="1"/>
    <x v="1"/>
    <x v="2"/>
    <x v="22"/>
    <x v="19"/>
    <d v="2024-09-17T00:00:00"/>
    <x v="69"/>
    <x v="42"/>
    <x v="73"/>
    <x v="89"/>
    <x v="73"/>
    <n v="57440"/>
    <x v="89"/>
    <x v="1"/>
    <x v="55"/>
    <x v="0"/>
    <n v="30"/>
    <x v="10"/>
    <m/>
    <x v="6"/>
    <x v="6"/>
    <s v="COLQUIRI"/>
    <m/>
    <m/>
    <x v="80"/>
    <s v="ADQ. MANTTO 208/2024"/>
    <n v="43700"/>
    <x v="0"/>
    <x v="1"/>
    <x v="1"/>
    <n v="1"/>
    <x v="7"/>
    <n v="0"/>
    <m/>
    <m/>
    <n v="1"/>
    <n v="0"/>
    <n v="0"/>
    <n v="0"/>
    <n v="0"/>
    <n v="0"/>
    <d v="1900-01-06T00:00:00"/>
    <m/>
    <x v="7"/>
    <m/>
    <x v="7"/>
    <x v="7"/>
    <x v="6"/>
    <n v="-7"/>
    <n v="0"/>
    <n v="0"/>
    <n v="0"/>
    <m/>
    <m/>
    <m/>
    <x v="1"/>
    <m/>
    <m/>
    <m/>
    <m/>
    <s v="L"/>
    <s v="NORMAL"/>
    <s v="OC"/>
    <m/>
    <m/>
    <m/>
    <s v="15-0517-00--0-E"/>
    <m/>
    <m/>
  </r>
  <r>
    <x v="0"/>
    <x v="80"/>
    <x v="0"/>
    <s v="PAGO"/>
    <s v="JUNIO"/>
    <d v="2024-06-14T00:00:00"/>
    <s v="CO42-CRISTHIAN VILLEGAS"/>
    <x v="19"/>
    <s v="OTROS GASTOS POR CONCEPTO DE INSTALACIÓN, MANTENIMIENTO Y REPARACIÓN"/>
    <x v="1"/>
    <x v="1"/>
    <x v="78"/>
    <d v="2024-06-14T00:00:00"/>
    <m/>
    <x v="30"/>
    <s v="SERVICIO"/>
    <x v="81"/>
    <n v="28335"/>
    <x v="0"/>
    <x v="1"/>
    <x v="0"/>
    <x v="2"/>
    <x v="0"/>
    <x v="5"/>
    <x v="1"/>
    <x v="49"/>
    <x v="52"/>
    <x v="1"/>
    <x v="1"/>
    <x v="1"/>
    <x v="27"/>
    <x v="24"/>
    <d v="2024-07-22T00:00:00"/>
    <x v="70"/>
    <x v="13"/>
    <x v="74"/>
    <x v="90"/>
    <x v="74"/>
    <n v="28335"/>
    <x v="90"/>
    <x v="39"/>
    <x v="66"/>
    <x v="0"/>
    <n v="30"/>
    <x v="5"/>
    <m/>
    <x v="61"/>
    <x v="24"/>
    <s v="COLQUIRI"/>
    <m/>
    <m/>
    <x v="81"/>
    <s v="IT-PCPL-071/2024"/>
    <n v="24300"/>
    <x v="0"/>
    <x v="1"/>
    <x v="3"/>
    <n v="1"/>
    <x v="100"/>
    <n v="28335"/>
    <m/>
    <m/>
    <n v="1"/>
    <n v="28335"/>
    <n v="4071.1206896551726"/>
    <n v="4071.1206896551726"/>
    <n v="3541.875"/>
    <n v="0"/>
    <d v="2024-09-01T00:00:00"/>
    <s v="AGOSTO"/>
    <x v="35"/>
    <n v="212"/>
    <x v="68"/>
    <x v="94"/>
    <x v="30"/>
    <n v="0"/>
    <n v="0"/>
    <n v="0"/>
    <n v="28335"/>
    <m/>
    <m/>
    <m/>
    <x v="1"/>
    <m/>
    <m/>
    <m/>
    <m/>
    <s v="L"/>
    <s v="NORMAL"/>
    <s v="CONTRATO"/>
    <m/>
    <s v="15-0517-00-568956-0-E"/>
    <m/>
    <n v="1762521"/>
    <m/>
    <m/>
  </r>
  <r>
    <x v="0"/>
    <x v="81"/>
    <x v="0"/>
    <s v="PAGO"/>
    <s v="AGOSTO"/>
    <d v="2024-08-15T00:00:00"/>
    <s v="CO42-CRISTHIAN VILLEGAS"/>
    <x v="10"/>
    <s v="PRODUCTOS METÁLICOS"/>
    <x v="3"/>
    <x v="3"/>
    <x v="79"/>
    <d v="2024-08-15T00:00:00"/>
    <m/>
    <x v="80"/>
    <s v="BIEN"/>
    <x v="82"/>
    <n v="30780"/>
    <x v="0"/>
    <x v="1"/>
    <x v="0"/>
    <x v="1"/>
    <x v="0"/>
    <x v="4"/>
    <x v="1"/>
    <x v="48"/>
    <x v="51"/>
    <x v="1"/>
    <x v="1"/>
    <x v="3"/>
    <x v="24"/>
    <x v="21"/>
    <d v="2024-09-03T00:00:00"/>
    <x v="71"/>
    <x v="43"/>
    <x v="75"/>
    <x v="91"/>
    <x v="75"/>
    <n v="24700"/>
    <x v="91"/>
    <x v="1"/>
    <x v="18"/>
    <x v="12"/>
    <n v="30"/>
    <x v="10"/>
    <m/>
    <x v="60"/>
    <x v="52"/>
    <s v="COLQUIRI"/>
    <m/>
    <m/>
    <x v="82"/>
    <s v="CMB/EMC/ING-PLA/049/2024"/>
    <n v="34600"/>
    <x v="0"/>
    <x v="1"/>
    <x v="1"/>
    <n v="1"/>
    <x v="101"/>
    <n v="24700"/>
    <m/>
    <m/>
    <n v="1"/>
    <n v="24700"/>
    <n v="3548.8505747126437"/>
    <n v="3548.8505747126437"/>
    <n v="3087.5"/>
    <n v="0"/>
    <d v="2024-10-04T00:00:00"/>
    <s v="OCTUBRE"/>
    <x v="63"/>
    <n v="471"/>
    <x v="69"/>
    <x v="95"/>
    <x v="17"/>
    <n v="0"/>
    <n v="0"/>
    <n v="0"/>
    <n v="24700"/>
    <m/>
    <m/>
    <m/>
    <x v="1"/>
    <m/>
    <m/>
    <m/>
    <m/>
    <s v="I"/>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2"/>
    <x v="76"/>
    <n v="65649"/>
    <x v="92"/>
    <x v="1"/>
    <x v="67"/>
    <x v="0"/>
    <n v="30"/>
    <x v="12"/>
    <m/>
    <x v="62"/>
    <x v="56"/>
    <s v="COLQUIRI"/>
    <m/>
    <m/>
    <x v="83"/>
    <s v="CMB/EMC/ING-PLA/051/2024"/>
    <n v="34800"/>
    <x v="0"/>
    <x v="1"/>
    <x v="1"/>
    <n v="1"/>
    <x v="102"/>
    <n v="65649"/>
    <m/>
    <m/>
    <n v="1"/>
    <n v="65649"/>
    <n v="9432.3275862068967"/>
    <n v="9432.3275862068967"/>
    <n v="8206.125"/>
    <n v="0"/>
    <d v="2024-10-22T00:00:00"/>
    <s v="OCTUBRE"/>
    <x v="64"/>
    <n v="502"/>
    <x v="70"/>
    <x v="96"/>
    <x v="17"/>
    <n v="0"/>
    <n v="0"/>
    <n v="0"/>
    <n v="65649"/>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3"/>
    <x v="76"/>
    <n v="8400"/>
    <x v="93"/>
    <x v="1"/>
    <x v="22"/>
    <x v="0"/>
    <n v="30"/>
    <x v="1"/>
    <m/>
    <x v="62"/>
    <x v="57"/>
    <s v="COLQUIRI"/>
    <m/>
    <m/>
    <x v="83"/>
    <s v="CMB/EMC/ING-PLA/051/2024"/>
    <n v="34800"/>
    <x v="0"/>
    <x v="1"/>
    <x v="1"/>
    <n v="1"/>
    <x v="103"/>
    <n v="8400"/>
    <m/>
    <m/>
    <n v="1"/>
    <n v="8400"/>
    <n v="1206.8965517241379"/>
    <n v="1206.8965517241379"/>
    <n v="1050"/>
    <n v="0"/>
    <d v="2024-10-31T00:00:00"/>
    <s v="OCTUBRE"/>
    <x v="65"/>
    <n v="505"/>
    <x v="20"/>
    <x v="97"/>
    <x v="17"/>
    <n v="0"/>
    <n v="0"/>
    <n v="0"/>
    <n v="8400"/>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4"/>
    <x v="76"/>
    <n v="10800"/>
    <x v="94"/>
    <x v="1"/>
    <x v="68"/>
    <x v="0"/>
    <n v="30"/>
    <x v="1"/>
    <m/>
    <x v="62"/>
    <x v="56"/>
    <s v="COLQUIRI"/>
    <m/>
    <m/>
    <x v="83"/>
    <s v="CMB/EMC/ING-PLA/051/2024"/>
    <n v="34800"/>
    <x v="0"/>
    <x v="1"/>
    <x v="1"/>
    <n v="1"/>
    <x v="104"/>
    <n v="10800"/>
    <m/>
    <m/>
    <n v="1"/>
    <n v="10800"/>
    <n v="1551.7241379310344"/>
    <n v="1551.7241379310344"/>
    <n v="1350"/>
    <n v="0"/>
    <d v="2024-11-01T00:00:00"/>
    <s v="OCTUBRE"/>
    <x v="64"/>
    <n v="501"/>
    <x v="71"/>
    <x v="98"/>
    <x v="17"/>
    <n v="0"/>
    <n v="0"/>
    <n v="0"/>
    <n v="10800"/>
    <m/>
    <m/>
    <m/>
    <x v="1"/>
    <m/>
    <m/>
    <m/>
    <m/>
    <s v="L"/>
    <s v="NORMAL"/>
    <s v="OC"/>
    <m/>
    <m/>
    <m/>
    <s v="15-0517-00--0-E"/>
    <m/>
    <m/>
  </r>
  <r>
    <x v="0"/>
    <x v="83"/>
    <x v="8"/>
    <s v="COTIZACION"/>
    <s v="JULIO"/>
    <d v="2024-07-03T00:00:00"/>
    <s v="CO42-CRISTHIAN VILLEGAS"/>
    <x v="1"/>
    <s v="MATERIAL ELECTRICO"/>
    <x v="2"/>
    <x v="2"/>
    <x v="81"/>
    <d v="2024-07-01T00:00:00"/>
    <m/>
    <x v="82"/>
    <s v="BIEN"/>
    <x v="84"/>
    <n v="90019.6"/>
    <x v="0"/>
    <x v="1"/>
    <x v="0"/>
    <x v="2"/>
    <x v="0"/>
    <x v="5"/>
    <x v="0"/>
    <x v="40"/>
    <x v="42"/>
    <x v="1"/>
    <x v="1"/>
    <x v="2"/>
    <x v="9"/>
    <x v="7"/>
    <d v="2024-07-23T00:00:00"/>
    <x v="73"/>
    <x v="45"/>
    <x v="77"/>
    <x v="95"/>
    <x v="77"/>
    <n v="73348"/>
    <x v="95"/>
    <x v="1"/>
    <x v="69"/>
    <x v="0"/>
    <n v="30"/>
    <x v="12"/>
    <m/>
    <x v="63"/>
    <x v="6"/>
    <s v="COLQUIRI"/>
    <m/>
    <m/>
    <x v="84"/>
    <s v="I.T. ADQ. MANTTO Y SERV. 57/2024"/>
    <n v="39700"/>
    <x v="0"/>
    <x v="2"/>
    <x v="3"/>
    <n v="1"/>
    <x v="7"/>
    <n v="0"/>
    <m/>
    <m/>
    <n v="1"/>
    <n v="0"/>
    <n v="0"/>
    <n v="0"/>
    <n v="0"/>
    <n v="0"/>
    <d v="1900-01-04T00:00:00"/>
    <m/>
    <x v="7"/>
    <m/>
    <x v="7"/>
    <x v="7"/>
    <x v="6"/>
    <n v="-5"/>
    <n v="0"/>
    <n v="0"/>
    <n v="0"/>
    <m/>
    <m/>
    <m/>
    <x v="1"/>
    <m/>
    <m/>
    <m/>
    <m/>
    <s v="L"/>
    <s v="NORMAL"/>
    <s v="OC"/>
    <m/>
    <s v="15-0517-00-568956-0-E"/>
    <m/>
    <n v="1762521"/>
    <m/>
    <m/>
  </r>
  <r>
    <x v="0"/>
    <x v="84"/>
    <x v="0"/>
    <s v="PAGO"/>
    <s v="JULIO"/>
    <d v="2024-07-04T00:00:00"/>
    <s v="CO42-CRISTHIAN VILLEGAS"/>
    <x v="1"/>
    <s v="MATERIAL ELECTRICO"/>
    <x v="2"/>
    <x v="2"/>
    <x v="82"/>
    <d v="2024-07-04T00:00:00"/>
    <m/>
    <x v="83"/>
    <s v="BIEN"/>
    <x v="85"/>
    <n v="74368"/>
    <x v="0"/>
    <x v="17"/>
    <x v="0"/>
    <x v="1"/>
    <x v="5"/>
    <x v="5"/>
    <x v="1"/>
    <x v="49"/>
    <x v="52"/>
    <x v="1"/>
    <x v="1"/>
    <x v="2"/>
    <x v="23"/>
    <x v="20"/>
    <d v="2024-07-29T00:00:00"/>
    <x v="74"/>
    <x v="36"/>
    <x v="78"/>
    <x v="96"/>
    <x v="78"/>
    <n v="74368"/>
    <x v="96"/>
    <x v="40"/>
    <x v="70"/>
    <x v="0"/>
    <n v="30"/>
    <x v="14"/>
    <m/>
    <x v="64"/>
    <x v="50"/>
    <s v="COLQUIRI"/>
    <m/>
    <m/>
    <x v="85"/>
    <s v="ADQ. MANTTO Y SERV. 58/2024"/>
    <n v="39700"/>
    <x v="0"/>
    <x v="2"/>
    <x v="1"/>
    <n v="1"/>
    <x v="105"/>
    <n v="74368"/>
    <m/>
    <m/>
    <n v="1"/>
    <n v="74368"/>
    <n v="10685.057471264368"/>
    <n v="10685.057471264368"/>
    <n v="9296"/>
    <n v="0"/>
    <d v="2024-12-05T00:00:00"/>
    <s v="NOVIEMBRE"/>
    <x v="66"/>
    <n v="592"/>
    <x v="72"/>
    <x v="99"/>
    <x v="40"/>
    <n v="0"/>
    <n v="0"/>
    <n v="0"/>
    <n v="74368"/>
    <m/>
    <m/>
    <m/>
    <x v="1"/>
    <m/>
    <m/>
    <m/>
    <m/>
    <s v="L"/>
    <s v="NORMAL"/>
    <s v="CONTRATO"/>
    <n v="308649"/>
    <n v="1933956"/>
    <n v="2058865"/>
    <s v="15-0517-00-622716-0-E"/>
    <m/>
    <s v="1RA CANCELACION"/>
  </r>
  <r>
    <x v="0"/>
    <x v="85"/>
    <x v="0"/>
    <s v="CONTRATO "/>
    <s v="AGOSTO"/>
    <d v="2024-09-20T00:00:00"/>
    <s v="CO42-CRISTHIAN VILLEGAS"/>
    <x v="2"/>
    <s v="PRODUCTOS QUIMICOS"/>
    <x v="3"/>
    <x v="3"/>
    <x v="83"/>
    <d v="2024-08-20T00:00:00"/>
    <m/>
    <x v="84"/>
    <s v="BIEN"/>
    <x v="86"/>
    <n v="14925.6"/>
    <x v="0"/>
    <x v="1"/>
    <x v="0"/>
    <x v="1"/>
    <x v="0"/>
    <x v="4"/>
    <x v="1"/>
    <x v="50"/>
    <x v="53"/>
    <x v="1"/>
    <x v="1"/>
    <x v="3"/>
    <x v="24"/>
    <x v="21"/>
    <d v="2024-10-21T00:00:00"/>
    <x v="75"/>
    <x v="46"/>
    <x v="79"/>
    <x v="97"/>
    <x v="79"/>
    <n v="10903"/>
    <x v="97"/>
    <x v="1"/>
    <x v="26"/>
    <x v="0"/>
    <n v="30"/>
    <x v="1"/>
    <m/>
    <x v="65"/>
    <x v="6"/>
    <s v="COLQUIRI"/>
    <m/>
    <m/>
    <x v="86"/>
    <s v="CMB/EMC/ING-PLA/053/2024"/>
    <n v="34200"/>
    <x v="0"/>
    <x v="1"/>
    <x v="1"/>
    <n v="1"/>
    <x v="106"/>
    <n v="10903"/>
    <m/>
    <m/>
    <n v="1"/>
    <n v="10903"/>
    <n v="1566.5229885057472"/>
    <n v="1566.5229885057472"/>
    <n v="1362.875"/>
    <n v="0"/>
    <d v="1900-01-14T00:00:00"/>
    <m/>
    <x v="7"/>
    <m/>
    <x v="7"/>
    <x v="7"/>
    <x v="6"/>
    <n v="-15"/>
    <n v="-817.72500000000002"/>
    <n v="763.21"/>
    <n v="10957.514999999999"/>
    <m/>
    <m/>
    <m/>
    <x v="1"/>
    <m/>
    <m/>
    <m/>
    <m/>
    <s v="L"/>
    <s v="NORMAL"/>
    <s v="OC"/>
    <m/>
    <m/>
    <m/>
    <s v="15-0517-00--0-E"/>
    <m/>
    <m/>
  </r>
  <r>
    <x v="0"/>
    <x v="86"/>
    <x v="5"/>
    <s v="CONTRATO "/>
    <s v="AGOSTO"/>
    <d v="2024-08-20T00:00:00"/>
    <s v="CO42-CRISTHIAN VILLEGAS"/>
    <x v="11"/>
    <s v="OTRAS MAQUINARIAS Y EQUIPO"/>
    <x v="4"/>
    <x v="4"/>
    <x v="84"/>
    <d v="2024-08-21T00:00:00"/>
    <m/>
    <x v="85"/>
    <s v="BIEN"/>
    <x v="87"/>
    <n v="745101"/>
    <x v="0"/>
    <x v="1"/>
    <x v="0"/>
    <x v="1"/>
    <x v="0"/>
    <x v="8"/>
    <x v="1"/>
    <x v="51"/>
    <x v="54"/>
    <x v="1"/>
    <x v="1"/>
    <x v="5"/>
    <x v="17"/>
    <x v="22"/>
    <d v="2024-10-09T00:00:00"/>
    <x v="76"/>
    <x v="40"/>
    <x v="80"/>
    <x v="98"/>
    <x v="80"/>
    <n v="680967"/>
    <x v="98"/>
    <x v="1"/>
    <x v="71"/>
    <x v="0"/>
    <n v="30"/>
    <x v="7"/>
    <m/>
    <x v="60"/>
    <x v="6"/>
    <s v="COLQUIRI"/>
    <m/>
    <m/>
    <x v="87"/>
    <s v="ADQ/SIMA-028/2024"/>
    <n v="43700"/>
    <x v="0"/>
    <x v="1"/>
    <x v="1"/>
    <n v="1"/>
    <x v="7"/>
    <n v="0"/>
    <m/>
    <m/>
    <n v="1"/>
    <n v="0"/>
    <n v="0"/>
    <n v="0"/>
    <n v="0"/>
    <n v="0"/>
    <d v="1900-01-29T00:00:00"/>
    <m/>
    <x v="7"/>
    <m/>
    <x v="7"/>
    <x v="7"/>
    <x v="6"/>
    <n v="-30"/>
    <n v="0"/>
    <n v="0"/>
    <n v="0"/>
    <m/>
    <m/>
    <m/>
    <x v="1"/>
    <m/>
    <m/>
    <m/>
    <m/>
    <s v="L"/>
    <s v="NORMAL"/>
    <s v="OC"/>
    <m/>
    <m/>
    <m/>
    <s v="15-0517-00--0-E"/>
    <m/>
    <n v="0"/>
  </r>
  <r>
    <x v="0"/>
    <x v="87"/>
    <x v="0"/>
    <s v="OC-COMPRADOR"/>
    <s v="AGOSTO"/>
    <d v="2024-08-21T00:00:00"/>
    <s v="CO42-CRISTHIAN VILLEGAS"/>
    <x v="20"/>
    <s v="ADQUISICION DE AGENDAS  Y CALENDARIOS"/>
    <x v="6"/>
    <x v="10"/>
    <x v="85"/>
    <d v="2024-08-16T00:00:00"/>
    <m/>
    <x v="86"/>
    <s v="BIEN"/>
    <x v="88"/>
    <n v="23030.5"/>
    <x v="0"/>
    <x v="1"/>
    <x v="0"/>
    <x v="1"/>
    <x v="0"/>
    <x v="8"/>
    <x v="1"/>
    <x v="52"/>
    <x v="55"/>
    <x v="1"/>
    <x v="1"/>
    <x v="15"/>
    <x v="28"/>
    <x v="25"/>
    <d v="2024-10-09T00:00:00"/>
    <x v="77"/>
    <x v="47"/>
    <x v="81"/>
    <x v="99"/>
    <x v="81"/>
    <n v="21809.8"/>
    <x v="99"/>
    <x v="1"/>
    <x v="72"/>
    <x v="0"/>
    <n v="30"/>
    <x v="1"/>
    <m/>
    <x v="66"/>
    <x v="6"/>
    <s v="COLQUIRI"/>
    <m/>
    <m/>
    <x v="88"/>
    <s v="EMC-ADQ-ALM-006/2024"/>
    <n v="32200"/>
    <x v="0"/>
    <x v="1"/>
    <x v="1"/>
    <n v="1"/>
    <x v="107"/>
    <n v="21809.8"/>
    <m/>
    <m/>
    <n v="1"/>
    <n v="21809.8"/>
    <n v="3133.5919540229884"/>
    <n v="3133.5919540229884"/>
    <n v="2726.2249999999999"/>
    <n v="0"/>
    <d v="1900-01-14T00:00:00"/>
    <m/>
    <x v="7"/>
    <m/>
    <x v="7"/>
    <x v="7"/>
    <x v="6"/>
    <n v="-15"/>
    <n v="-1635.7350000000001"/>
    <n v="1526.6860000000001"/>
    <n v="21918.848999999998"/>
    <m/>
    <m/>
    <m/>
    <x v="1"/>
    <m/>
    <m/>
    <m/>
    <m/>
    <s v="L"/>
    <s v="NORMAL"/>
    <s v="OC"/>
    <m/>
    <m/>
    <m/>
    <s v="15-0517-00--0-E"/>
    <m/>
    <n v="0"/>
  </r>
  <r>
    <x v="0"/>
    <x v="88"/>
    <x v="0"/>
    <s v="NOTIFICACION"/>
    <s v="SEPTIEMBRE"/>
    <d v="2024-09-02T00:00:00"/>
    <s v="CO42-CRISTHIAN VILLEGAS"/>
    <x v="14"/>
    <s v="SERVICIOS TECNICOS Y OTROS"/>
    <x v="3"/>
    <x v="3"/>
    <x v="86"/>
    <d v="2024-09-02T00:00:00"/>
    <m/>
    <x v="87"/>
    <s v="SERVICIO"/>
    <x v="89"/>
    <n v="105114.27"/>
    <x v="0"/>
    <x v="1"/>
    <x v="0"/>
    <x v="4"/>
    <x v="0"/>
    <x v="8"/>
    <x v="1"/>
    <x v="53"/>
    <x v="56"/>
    <x v="1"/>
    <x v="1"/>
    <x v="3"/>
    <x v="13"/>
    <x v="8"/>
    <d v="2024-09-30T00:00:00"/>
    <x v="78"/>
    <x v="48"/>
    <x v="82"/>
    <x v="100"/>
    <x v="82"/>
    <n v="99999.75"/>
    <x v="100"/>
    <x v="41"/>
    <x v="73"/>
    <x v="0"/>
    <n v="30"/>
    <x v="28"/>
    <m/>
    <x v="67"/>
    <x v="58"/>
    <s v="COLQUIRI"/>
    <m/>
    <m/>
    <x v="89"/>
    <s v="CMB/EMC/O.CIV-ADQ/041/2024"/>
    <n v="25900"/>
    <x v="0"/>
    <x v="1"/>
    <x v="5"/>
    <n v="1"/>
    <x v="108"/>
    <n v="9603.42"/>
    <m/>
    <m/>
    <n v="1"/>
    <n v="9603.42"/>
    <n v="1379.8017241379312"/>
    <n v="1379.8017241379312"/>
    <n v="1200.4275"/>
    <n v="0"/>
    <d v="2025-01-19T00:00:00"/>
    <s v="NOVIEMBRE"/>
    <x v="46"/>
    <n v="1"/>
    <x v="22"/>
    <x v="100"/>
    <x v="14"/>
    <n v="0"/>
    <n v="0"/>
    <n v="0"/>
    <n v="9603.42"/>
    <m/>
    <m/>
    <m/>
    <x v="1"/>
    <m/>
    <m/>
    <m/>
    <m/>
    <s v="L"/>
    <s v="NORMAL"/>
    <s v="CONTRATO"/>
    <n v="98"/>
    <m/>
    <m/>
    <s v="15-0517-00--0-E"/>
    <m/>
    <m/>
  </r>
  <r>
    <x v="0"/>
    <x v="89"/>
    <x v="0"/>
    <s v="PAGO"/>
    <s v="SEPTIEMBRE"/>
    <d v="2024-09-02T00:00:00"/>
    <s v="CO42-CRISTHIAN VILLEGAS"/>
    <x v="11"/>
    <s v="OTRAS MAQUINARIAS Y EQUIPO"/>
    <x v="4"/>
    <x v="4"/>
    <x v="87"/>
    <d v="2024-09-02T00:00:00"/>
    <m/>
    <x v="88"/>
    <s v="BIEN"/>
    <x v="90"/>
    <n v="35000"/>
    <x v="0"/>
    <x v="1"/>
    <x v="0"/>
    <x v="1"/>
    <x v="0"/>
    <x v="8"/>
    <x v="1"/>
    <x v="54"/>
    <x v="57"/>
    <x v="1"/>
    <x v="1"/>
    <x v="5"/>
    <x v="8"/>
    <x v="6"/>
    <d v="2024-10-07T00:00:00"/>
    <x v="79"/>
    <x v="49"/>
    <x v="83"/>
    <x v="101"/>
    <x v="83"/>
    <n v="34920"/>
    <x v="101"/>
    <x v="42"/>
    <x v="74"/>
    <x v="13"/>
    <n v="30"/>
    <x v="7"/>
    <m/>
    <x v="68"/>
    <x v="17"/>
    <s v="COLQUIRI"/>
    <m/>
    <m/>
    <x v="90"/>
    <s v="ADQ/SIMA-080/2024"/>
    <n v="43700"/>
    <x v="0"/>
    <x v="1"/>
    <x v="1"/>
    <n v="1"/>
    <x v="109"/>
    <n v="34920"/>
    <m/>
    <m/>
    <n v="1"/>
    <n v="34920"/>
    <n v="5017.2413793103451"/>
    <n v="5017.2413793103451"/>
    <n v="4365"/>
    <n v="0"/>
    <d v="2024-11-24T00:00:00"/>
    <s v="NOVIEMBRE"/>
    <x v="61"/>
    <n v="599"/>
    <x v="31"/>
    <x v="101"/>
    <x v="42"/>
    <n v="0"/>
    <n v="0"/>
    <n v="0"/>
    <n v="34920"/>
    <m/>
    <m/>
    <m/>
    <x v="1"/>
    <m/>
    <m/>
    <m/>
    <m/>
    <m/>
    <s v="NORMAL"/>
    <s v="CONTRATO"/>
    <m/>
    <m/>
    <m/>
    <s v="15-0517-00--0-E"/>
    <m/>
    <n v="0"/>
  </r>
  <r>
    <x v="0"/>
    <x v="90"/>
    <x v="0"/>
    <s v="CONTRATO "/>
    <s v="SEPTIEMBRE"/>
    <d v="2024-09-05T00:00:00"/>
    <s v="CO42-CRISTHIAN VILLEGAS"/>
    <x v="10"/>
    <s v="PRODUCTOS METÁLICOS"/>
    <x v="3"/>
    <x v="3"/>
    <x v="86"/>
    <d v="2024-09-05T00:00:00"/>
    <m/>
    <x v="89"/>
    <s v="BIEN"/>
    <x v="91"/>
    <n v="105320"/>
    <x v="0"/>
    <x v="1"/>
    <x v="0"/>
    <x v="1"/>
    <x v="0"/>
    <x v="4"/>
    <x v="0"/>
    <x v="55"/>
    <x v="58"/>
    <x v="1"/>
    <x v="1"/>
    <x v="3"/>
    <x v="13"/>
    <x v="8"/>
    <d v="2024-09-25T00:00:00"/>
    <x v="80"/>
    <x v="47"/>
    <x v="84"/>
    <x v="102"/>
    <x v="84"/>
    <n v="105320"/>
    <x v="102"/>
    <x v="43"/>
    <x v="19"/>
    <x v="0"/>
    <n v="30"/>
    <x v="5"/>
    <m/>
    <x v="69"/>
    <x v="59"/>
    <s v="COLQUIRI"/>
    <m/>
    <m/>
    <x v="91"/>
    <s v="CMB/EMC/O.CIV-ADQ/041/2024"/>
    <n v="34600"/>
    <x v="0"/>
    <x v="1"/>
    <x v="1"/>
    <n v="1"/>
    <x v="110"/>
    <n v="105320"/>
    <m/>
    <m/>
    <n v="1"/>
    <n v="105320"/>
    <n v="15132.183908045978"/>
    <n v="15132.183908045978"/>
    <n v="13165"/>
    <n v="0"/>
    <d v="2024-12-19T00:00:00"/>
    <s v="DICIEMBRE"/>
    <x v="7"/>
    <m/>
    <x v="7"/>
    <x v="7"/>
    <x v="6"/>
    <n v="-45645"/>
    <n v="-24036657"/>
    <n v="7372.4000000000005"/>
    <n v="24134604.600000001"/>
    <m/>
    <m/>
    <m/>
    <x v="1"/>
    <m/>
    <m/>
    <m/>
    <m/>
    <s v="L"/>
    <s v="NORMAL"/>
    <s v="CONTRATO"/>
    <m/>
    <m/>
    <m/>
    <s v="15-0517-00--0-E"/>
    <m/>
    <n v="0"/>
  </r>
  <r>
    <x v="0"/>
    <x v="90"/>
    <x v="9"/>
    <s v="CONTRATO "/>
    <s v="SEPTIEMBRE"/>
    <d v="2024-09-05T00:00:00"/>
    <s v="CO42-CRISTHIAN VILLEGAS"/>
    <x v="10"/>
    <s v="PRODUCTOS METÁLICOS"/>
    <x v="3"/>
    <x v="3"/>
    <x v="86"/>
    <d v="2024-09-05T00:00:00"/>
    <m/>
    <x v="89"/>
    <s v="BIEN"/>
    <x v="91"/>
    <n v="27800"/>
    <x v="0"/>
    <x v="1"/>
    <x v="0"/>
    <x v="1"/>
    <x v="0"/>
    <x v="4"/>
    <x v="0"/>
    <x v="55"/>
    <x v="58"/>
    <x v="1"/>
    <x v="1"/>
    <x v="3"/>
    <x v="13"/>
    <x v="8"/>
    <d v="2024-09-25T00:00:00"/>
    <x v="80"/>
    <x v="47"/>
    <x v="84"/>
    <x v="103"/>
    <x v="84"/>
    <n v="27800"/>
    <x v="103"/>
    <x v="1"/>
    <x v="75"/>
    <x v="0"/>
    <n v="30"/>
    <x v="1"/>
    <m/>
    <x v="33"/>
    <x v="6"/>
    <s v="COLQUIRI"/>
    <m/>
    <m/>
    <x v="91"/>
    <s v="CMB/EMC/O.CIV-ADQ/041/2024"/>
    <n v="34600"/>
    <x v="0"/>
    <x v="1"/>
    <x v="1"/>
    <n v="1"/>
    <x v="111"/>
    <n v="27800"/>
    <m/>
    <m/>
    <n v="1"/>
    <n v="27800"/>
    <n v="3994.2528735632186"/>
    <n v="3994.2528735632186"/>
    <n v="3475"/>
    <n v="0"/>
    <d v="1900-01-14T00:00:00"/>
    <m/>
    <x v="7"/>
    <m/>
    <x v="7"/>
    <x v="7"/>
    <x v="6"/>
    <n v="-15"/>
    <n v="-2085"/>
    <n v="1946.0000000000002"/>
    <n v="27939"/>
    <m/>
    <m/>
    <m/>
    <x v="1"/>
    <m/>
    <m/>
    <m/>
    <m/>
    <s v="L"/>
    <s v="NORMAL"/>
    <s v="OC"/>
    <m/>
    <m/>
    <m/>
    <s v="15-0517-00--0-E"/>
    <m/>
    <n v="0"/>
  </r>
  <r>
    <x v="0"/>
    <x v="91"/>
    <x v="0"/>
    <s v="CONTRATO "/>
    <s v="SEPTIEMBRE"/>
    <d v="2024-09-04T00:00:00"/>
    <s v="CO42-CRISTHIAN VILLEGAS"/>
    <x v="0"/>
    <s v="OTROS REPUESTOS Y ACCESORIOS"/>
    <x v="2"/>
    <x v="2"/>
    <x v="88"/>
    <d v="2024-09-04T00:00:00"/>
    <m/>
    <x v="90"/>
    <s v="BIEN"/>
    <x v="92"/>
    <n v="54242.81"/>
    <x v="0"/>
    <x v="1"/>
    <x v="0"/>
    <x v="1"/>
    <x v="0"/>
    <x v="5"/>
    <x v="0"/>
    <x v="56"/>
    <x v="59"/>
    <x v="1"/>
    <x v="1"/>
    <x v="2"/>
    <x v="22"/>
    <x v="19"/>
    <d v="2024-10-08T00:00:00"/>
    <x v="81"/>
    <x v="38"/>
    <x v="85"/>
    <x v="104"/>
    <x v="85"/>
    <n v="53636"/>
    <x v="104"/>
    <x v="44"/>
    <x v="44"/>
    <x v="0"/>
    <n v="30"/>
    <x v="7"/>
    <m/>
    <x v="66"/>
    <x v="6"/>
    <s v="COLQUIRI"/>
    <m/>
    <m/>
    <x v="92"/>
    <s v="ADQ. MANTTO 209/2024"/>
    <n v="39800"/>
    <x v="0"/>
    <x v="1"/>
    <x v="1"/>
    <n v="1"/>
    <x v="112"/>
    <n v="53636"/>
    <m/>
    <m/>
    <n v="1"/>
    <n v="53636"/>
    <n v="7706.3218390804595"/>
    <n v="7706.3218390804595"/>
    <n v="6704.5"/>
    <n v="0"/>
    <d v="1900-01-29T00:00:00"/>
    <m/>
    <x v="7"/>
    <m/>
    <x v="7"/>
    <x v="7"/>
    <x v="6"/>
    <n v="-30"/>
    <n v="-8045.4000000000005"/>
    <n v="3754.5200000000004"/>
    <n v="57926.880000000005"/>
    <m/>
    <m/>
    <m/>
    <x v="1"/>
    <m/>
    <m/>
    <m/>
    <m/>
    <s v="L"/>
    <s v="NORMAL"/>
    <s v="CONTRATO"/>
    <m/>
    <m/>
    <m/>
    <s v="15-0517-00--0-E"/>
    <m/>
    <m/>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5"/>
    <x v="86"/>
    <n v="61400"/>
    <x v="105"/>
    <x v="45"/>
    <x v="76"/>
    <x v="0"/>
    <n v="30"/>
    <x v="5"/>
    <m/>
    <x v="70"/>
    <x v="60"/>
    <s v="COLQUIRI"/>
    <m/>
    <m/>
    <x v="93"/>
    <s v="ADQ.MANTTO Y SERV.111/2024"/>
    <n v="39700"/>
    <x v="0"/>
    <x v="1"/>
    <x v="1"/>
    <n v="1"/>
    <x v="113"/>
    <n v="61400"/>
    <m/>
    <m/>
    <n v="1"/>
    <n v="61400"/>
    <n v="8821.8390804597693"/>
    <n v="8821.8390804597693"/>
    <n v="7674.9999999999991"/>
    <n v="0"/>
    <d v="2024-11-12T00:00:00"/>
    <s v="NOVIEMBRE"/>
    <x v="67"/>
    <n v="546"/>
    <x v="73"/>
    <x v="102"/>
    <x v="17"/>
    <n v="0"/>
    <n v="0"/>
    <n v="0"/>
    <n v="61400"/>
    <m/>
    <m/>
    <m/>
    <x v="1"/>
    <m/>
    <m/>
    <m/>
    <m/>
    <s v="L"/>
    <s v="NORMAL"/>
    <s v="CONTRATO"/>
    <n v="323867"/>
    <n v="1933924"/>
    <n v="2058577"/>
    <s v="15-0517-00-622709-0-E"/>
    <m/>
    <s v="GARANTIA CUMPLIMIENTO DE CONTRATO"/>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6"/>
    <x v="86"/>
    <n v="11440"/>
    <x v="106"/>
    <x v="46"/>
    <x v="77"/>
    <x v="0"/>
    <n v="30"/>
    <x v="7"/>
    <m/>
    <x v="70"/>
    <x v="60"/>
    <s v="COLQUIRI"/>
    <m/>
    <m/>
    <x v="93"/>
    <s v="ADQ.MANTTO Y SERV.111/2024"/>
    <n v="39700"/>
    <x v="0"/>
    <x v="1"/>
    <x v="1"/>
    <n v="1"/>
    <x v="114"/>
    <n v="11440"/>
    <m/>
    <m/>
    <n v="1"/>
    <n v="11440"/>
    <n v="1643.6781609195402"/>
    <n v="1643.6781609195402"/>
    <n v="1430"/>
    <n v="0"/>
    <d v="2024-11-22T00:00:00"/>
    <s v="NOVIEMBRE"/>
    <x v="68"/>
    <n v="572"/>
    <x v="74"/>
    <x v="103"/>
    <x v="17"/>
    <n v="0"/>
    <n v="0"/>
    <n v="0"/>
    <n v="11440"/>
    <m/>
    <m/>
    <m/>
    <x v="1"/>
    <m/>
    <m/>
    <m/>
    <m/>
    <s v="L"/>
    <s v="NORMAL"/>
    <s v="CONTRATO"/>
    <n v="323867"/>
    <n v="1933924"/>
    <n v="2058577"/>
    <s v="15-0517-00-622709-0-E"/>
    <m/>
    <s v="GARANTIA CUMPLIMIENTO DE CONTRATO"/>
  </r>
  <r>
    <x v="0"/>
    <x v="93"/>
    <x v="0"/>
    <s v="PAGO"/>
    <s v="JULIO"/>
    <d v="2024-08-29T00:00:00"/>
    <s v="CO42-CRISTHIAN VILLEGAS"/>
    <x v="1"/>
    <s v="MATERIAL ELECTRICO"/>
    <x v="2"/>
    <x v="2"/>
    <x v="90"/>
    <d v="2024-09-12T00:00:00"/>
    <m/>
    <x v="92"/>
    <s v="BIEN"/>
    <x v="94"/>
    <n v="17670"/>
    <x v="0"/>
    <x v="1"/>
    <x v="5"/>
    <x v="15"/>
    <x v="0"/>
    <x v="13"/>
    <x v="0"/>
    <x v="25"/>
    <x v="27"/>
    <x v="1"/>
    <x v="1"/>
    <x v="2"/>
    <x v="29"/>
    <x v="15"/>
    <d v="2024-09-30T00:00:00"/>
    <x v="83"/>
    <x v="50"/>
    <x v="87"/>
    <x v="107"/>
    <x v="87"/>
    <n v="17670"/>
    <x v="107"/>
    <x v="1"/>
    <x v="58"/>
    <x v="14"/>
    <n v="30"/>
    <x v="1"/>
    <m/>
    <x v="70"/>
    <x v="54"/>
    <s v="COLQUIRI"/>
    <m/>
    <m/>
    <x v="94"/>
    <s v="ADQ.MANTTO Y SERV. 74/2024"/>
    <n v="39700"/>
    <x v="0"/>
    <x v="1"/>
    <x v="18"/>
    <n v="1"/>
    <x v="115"/>
    <n v="17670"/>
    <m/>
    <m/>
    <n v="1"/>
    <n v="17670"/>
    <n v="2538.7931034482758"/>
    <n v="2538.7931034482758"/>
    <n v="2208.75"/>
    <n v="0"/>
    <d v="2024-11-02T00:00:00"/>
    <s v="OCTUBRE"/>
    <x v="69"/>
    <n v="532"/>
    <x v="75"/>
    <x v="104"/>
    <x v="42"/>
    <n v="0"/>
    <n v="0"/>
    <n v="0"/>
    <n v="17670"/>
    <m/>
    <m/>
    <m/>
    <x v="1"/>
    <m/>
    <m/>
    <m/>
    <m/>
    <s v="L"/>
    <s v="NORMAL"/>
    <s v="OC"/>
    <n v="323867"/>
    <n v="1933924"/>
    <n v="2058577"/>
    <s v="15-0517-00-622709-0-E"/>
    <m/>
    <m/>
  </r>
  <r>
    <x v="0"/>
    <x v="94"/>
    <x v="0"/>
    <s v="CONTRATO "/>
    <s v="AGOSTO"/>
    <d v="2024-09-13T00:00:00"/>
    <s v="CO42-CRISTHIAN VILLEGAS"/>
    <x v="12"/>
    <s v="PRODUCTOS NO METALICOS Y PLASTICOS"/>
    <x v="4"/>
    <x v="4"/>
    <x v="91"/>
    <d v="2024-09-13T00:00:00"/>
    <m/>
    <x v="93"/>
    <s v="BIEN"/>
    <x v="95"/>
    <n v="291800"/>
    <x v="0"/>
    <x v="1"/>
    <x v="14"/>
    <x v="11"/>
    <x v="0"/>
    <x v="8"/>
    <x v="1"/>
    <x v="56"/>
    <x v="59"/>
    <x v="1"/>
    <x v="1"/>
    <x v="5"/>
    <x v="17"/>
    <x v="14"/>
    <d v="2024-10-25T00:00:00"/>
    <x v="84"/>
    <x v="25"/>
    <x v="88"/>
    <x v="108"/>
    <x v="88"/>
    <n v="291800"/>
    <x v="108"/>
    <x v="1"/>
    <x v="78"/>
    <x v="0"/>
    <n v="30"/>
    <x v="11"/>
    <m/>
    <x v="33"/>
    <x v="6"/>
    <s v="COLQUIRI"/>
    <m/>
    <m/>
    <x v="95"/>
    <s v="ADQ/SIMA-085/2024"/>
    <n v="34500"/>
    <x v="0"/>
    <x v="1"/>
    <x v="14"/>
    <n v="3"/>
    <x v="7"/>
    <n v="0"/>
    <m/>
    <m/>
    <n v="3"/>
    <n v="0"/>
    <n v="0"/>
    <n v="0"/>
    <n v="0"/>
    <n v="0"/>
    <d v="1900-02-13T00:00:00"/>
    <m/>
    <x v="7"/>
    <m/>
    <x v="7"/>
    <x v="7"/>
    <x v="6"/>
    <n v="-45"/>
    <n v="0"/>
    <n v="0"/>
    <n v="0"/>
    <m/>
    <m/>
    <m/>
    <x v="1"/>
    <m/>
    <m/>
    <m/>
    <m/>
    <s v="L"/>
    <s v="NORMAL"/>
    <s v="OC"/>
    <m/>
    <m/>
    <m/>
    <s v="15-0517-00--0-E"/>
    <m/>
    <m/>
  </r>
  <r>
    <x v="0"/>
    <x v="95"/>
    <x v="0"/>
    <s v="CONTRATO "/>
    <s v="SEPTIEMBRE"/>
    <d v="2024-09-10T00:00:00"/>
    <s v="CO42-CRISTHIAN VILLEGAS"/>
    <x v="2"/>
    <s v="PRODUCTOS QUIMICOS"/>
    <x v="4"/>
    <x v="4"/>
    <x v="92"/>
    <d v="2024-09-18T00:00:00"/>
    <m/>
    <x v="94"/>
    <s v="BIEN"/>
    <x v="96"/>
    <n v="96000"/>
    <x v="0"/>
    <x v="1"/>
    <x v="15"/>
    <x v="16"/>
    <x v="0"/>
    <x v="8"/>
    <x v="1"/>
    <x v="56"/>
    <x v="59"/>
    <x v="1"/>
    <x v="1"/>
    <x v="5"/>
    <x v="17"/>
    <x v="14"/>
    <d v="2024-10-04T00:00:00"/>
    <x v="85"/>
    <x v="51"/>
    <x v="89"/>
    <x v="109"/>
    <x v="89"/>
    <n v="79720"/>
    <x v="109"/>
    <x v="1"/>
    <x v="79"/>
    <x v="0"/>
    <n v="30"/>
    <x v="29"/>
    <m/>
    <x v="33"/>
    <x v="6"/>
    <s v="COLQUIRI"/>
    <m/>
    <m/>
    <x v="96"/>
    <s v="ADQ/SIMA-031/2024"/>
    <n v="34200"/>
    <x v="0"/>
    <x v="1"/>
    <x v="19"/>
    <n v="2000"/>
    <x v="7"/>
    <n v="0"/>
    <m/>
    <m/>
    <n v="2000"/>
    <n v="0"/>
    <n v="0"/>
    <n v="0"/>
    <n v="0"/>
    <n v="0"/>
    <d v="1900-03-03T00:00:00"/>
    <m/>
    <x v="7"/>
    <m/>
    <x v="7"/>
    <x v="7"/>
    <x v="6"/>
    <n v="-63"/>
    <n v="0"/>
    <n v="0"/>
    <n v="0"/>
    <m/>
    <m/>
    <m/>
    <x v="1"/>
    <m/>
    <m/>
    <m/>
    <m/>
    <s v="L"/>
    <s v="NORMAL"/>
    <s v="OC"/>
    <m/>
    <m/>
    <m/>
    <s v="15-0517-00--0-E"/>
    <m/>
    <m/>
  </r>
  <r>
    <x v="0"/>
    <x v="96"/>
    <x v="0"/>
    <s v="PAGO"/>
    <s v="SEPTIEMBRE"/>
    <d v="2024-08-17T00:00:00"/>
    <s v="CO42-CRISTHIAN VILLEGAS"/>
    <x v="12"/>
    <s v="PRODUCTOS NO METALICOS Y PLASTICOS"/>
    <x v="4"/>
    <x v="4"/>
    <x v="93"/>
    <d v="2024-09-18T00:00:00"/>
    <m/>
    <x v="95"/>
    <s v="BIEN"/>
    <x v="97"/>
    <n v="36600"/>
    <x v="0"/>
    <x v="1"/>
    <x v="14"/>
    <x v="1"/>
    <x v="0"/>
    <x v="8"/>
    <x v="1"/>
    <x v="56"/>
    <x v="59"/>
    <x v="1"/>
    <x v="1"/>
    <x v="5"/>
    <x v="17"/>
    <x v="14"/>
    <d v="2024-10-04T00:00:00"/>
    <x v="86"/>
    <x v="52"/>
    <x v="90"/>
    <x v="110"/>
    <x v="90"/>
    <n v="36600"/>
    <x v="110"/>
    <x v="1"/>
    <x v="80"/>
    <x v="15"/>
    <n v="30"/>
    <x v="1"/>
    <m/>
    <x v="33"/>
    <x v="61"/>
    <s v="COLQUIRI"/>
    <m/>
    <m/>
    <x v="97"/>
    <s v="ADQ/SIMA-030/204"/>
    <n v="34500"/>
    <x v="0"/>
    <x v="1"/>
    <x v="1"/>
    <n v="1"/>
    <x v="116"/>
    <n v="36600"/>
    <m/>
    <m/>
    <n v="1"/>
    <n v="36600"/>
    <n v="5258.6206896551721"/>
    <n v="5258.6206896551721"/>
    <n v="4575"/>
    <n v="0"/>
    <d v="2024-11-27T00:00:00"/>
    <s v="NOVIEMBRE"/>
    <x v="70"/>
    <n v="568"/>
    <x v="10"/>
    <x v="105"/>
    <x v="43"/>
    <n v="0"/>
    <n v="0"/>
    <n v="0"/>
    <n v="36600"/>
    <m/>
    <m/>
    <m/>
    <x v="1"/>
    <m/>
    <m/>
    <m/>
    <m/>
    <s v="L"/>
    <s v="NORMAL"/>
    <s v="OC"/>
    <m/>
    <m/>
    <m/>
    <s v="15-0517-00--0-E"/>
    <m/>
    <m/>
  </r>
  <r>
    <x v="0"/>
    <x v="97"/>
    <x v="0"/>
    <s v="PAGO"/>
    <s v="SEPTIEMBRE"/>
    <d v="2024-09-17T00:00:00"/>
    <s v="CO42-CRISTHIAN VILLEGAS"/>
    <x v="4"/>
    <s v="HERRAMIENTAS MENORES"/>
    <x v="2"/>
    <x v="2"/>
    <x v="94"/>
    <d v="2024-09-19T00:00:00"/>
    <m/>
    <x v="96"/>
    <s v="BIEN"/>
    <x v="98"/>
    <n v="30891"/>
    <x v="0"/>
    <x v="1"/>
    <x v="0"/>
    <x v="0"/>
    <x v="0"/>
    <x v="8"/>
    <x v="0"/>
    <x v="57"/>
    <x v="60"/>
    <x v="1"/>
    <x v="1"/>
    <x v="2"/>
    <x v="30"/>
    <x v="26"/>
    <d v="2024-10-08T00:00:00"/>
    <x v="87"/>
    <x v="42"/>
    <x v="91"/>
    <x v="111"/>
    <x v="91"/>
    <n v="30891"/>
    <x v="111"/>
    <x v="1"/>
    <x v="55"/>
    <x v="16"/>
    <n v="30"/>
    <x v="1"/>
    <m/>
    <x v="32"/>
    <x v="62"/>
    <s v="COLQUIRI"/>
    <m/>
    <m/>
    <x v="98"/>
    <s v="ADQ/MANTTO.202/2024"/>
    <n v="34800"/>
    <x v="0"/>
    <x v="1"/>
    <x v="0"/>
    <n v="1"/>
    <x v="117"/>
    <n v="30891"/>
    <m/>
    <m/>
    <n v="1"/>
    <n v="30891"/>
    <n v="4438.3620689655172"/>
    <n v="4438.3620689655172"/>
    <n v="3861.375"/>
    <n v="0"/>
    <d v="2024-11-19T00:00:00"/>
    <s v="NOVIEMBRE"/>
    <x v="71"/>
    <n v="578"/>
    <x v="76"/>
    <x v="106"/>
    <x v="43"/>
    <n v="0"/>
    <n v="0"/>
    <n v="0"/>
    <n v="30891"/>
    <m/>
    <m/>
    <m/>
    <x v="1"/>
    <m/>
    <m/>
    <m/>
    <m/>
    <s v="L"/>
    <s v="NORMAL"/>
    <s v="OC"/>
    <m/>
    <m/>
    <m/>
    <s v="15-0517-00--0-E"/>
    <m/>
    <m/>
  </r>
  <r>
    <x v="0"/>
    <x v="98"/>
    <x v="0"/>
    <s v="PAGO"/>
    <s v="SEPTIEMBRE"/>
    <d v="2024-09-18T00:00:00"/>
    <s v="CO42-CRISTHIAN VILLEGAS"/>
    <x v="0"/>
    <s v="OTROS REPUESTOS Y ACCESORIOS"/>
    <x v="2"/>
    <x v="2"/>
    <x v="95"/>
    <d v="2024-09-19T00:00:00"/>
    <m/>
    <x v="97"/>
    <s v="BIEN"/>
    <x v="99"/>
    <n v="93100"/>
    <x v="0"/>
    <x v="1"/>
    <x v="0"/>
    <x v="4"/>
    <x v="0"/>
    <x v="8"/>
    <x v="1"/>
    <x v="57"/>
    <x v="60"/>
    <x v="1"/>
    <x v="1"/>
    <x v="2"/>
    <x v="9"/>
    <x v="7"/>
    <d v="2024-10-02T00:00:00"/>
    <x v="88"/>
    <x v="48"/>
    <x v="92"/>
    <x v="112"/>
    <x v="92"/>
    <n v="93000"/>
    <x v="112"/>
    <x v="47"/>
    <x v="81"/>
    <x v="0"/>
    <n v="30"/>
    <x v="11"/>
    <m/>
    <x v="71"/>
    <x v="54"/>
    <s v="COLQUIRI"/>
    <m/>
    <m/>
    <x v="99"/>
    <s v="ADQ.MANTTO Y SERV.99/2024"/>
    <n v="39800"/>
    <x v="0"/>
    <x v="1"/>
    <x v="5"/>
    <n v="1"/>
    <x v="118"/>
    <n v="93000"/>
    <m/>
    <m/>
    <n v="1"/>
    <n v="93000"/>
    <n v="13362.068965517241"/>
    <n v="13362.068965517241"/>
    <n v="11625"/>
    <n v="0"/>
    <d v="2024-12-02T00:00:00"/>
    <s v="NOVIEMBRE"/>
    <x v="72"/>
    <n v="584"/>
    <x v="77"/>
    <x v="107"/>
    <x v="40"/>
    <n v="0"/>
    <n v="0"/>
    <n v="0"/>
    <n v="93000"/>
    <m/>
    <m/>
    <m/>
    <x v="1"/>
    <m/>
    <m/>
    <m/>
    <m/>
    <s v="L"/>
    <s v="NORMAL"/>
    <s v="CONTRATO"/>
    <m/>
    <s v="15-0517-00-580539-0-E"/>
    <m/>
    <n v="1792339"/>
    <m/>
    <m/>
  </r>
  <r>
    <x v="0"/>
    <x v="99"/>
    <x v="0"/>
    <s v="CONTRATO "/>
    <s v="SEPTIEMBRE"/>
    <d v="2024-09-17T00:00:00"/>
    <s v="CO42-CRISTHIAN VILLEGAS"/>
    <x v="11"/>
    <s v="OTRAS MAQUINARIAS Y EQUIPO"/>
    <x v="2"/>
    <x v="2"/>
    <x v="96"/>
    <d v="2024-09-19T00:00:00"/>
    <m/>
    <x v="98"/>
    <s v="BIEN"/>
    <x v="100"/>
    <n v="280000"/>
    <x v="0"/>
    <x v="1"/>
    <x v="0"/>
    <x v="0"/>
    <x v="0"/>
    <x v="8"/>
    <x v="0"/>
    <x v="58"/>
    <x v="61"/>
    <x v="1"/>
    <x v="1"/>
    <x v="2"/>
    <x v="29"/>
    <x v="15"/>
    <d v="2024-10-17T00:00:00"/>
    <x v="89"/>
    <x v="25"/>
    <x v="93"/>
    <x v="113"/>
    <x v="93"/>
    <n v="270000"/>
    <x v="113"/>
    <x v="1"/>
    <x v="82"/>
    <x v="0"/>
    <n v="30"/>
    <x v="11"/>
    <m/>
    <x v="71"/>
    <x v="6"/>
    <s v="COLQUIRI"/>
    <m/>
    <m/>
    <x v="100"/>
    <s v="ADQ.MANTTO Y SERV.98/2024"/>
    <n v="43700"/>
    <x v="0"/>
    <x v="1"/>
    <x v="0"/>
    <n v="1"/>
    <x v="7"/>
    <n v="0"/>
    <m/>
    <m/>
    <n v="1244"/>
    <n v="0"/>
    <n v="0"/>
    <n v="0"/>
    <n v="0"/>
    <n v="-1243"/>
    <d v="1900-02-13T00:00:00"/>
    <m/>
    <x v="7"/>
    <m/>
    <x v="7"/>
    <x v="7"/>
    <x v="6"/>
    <n v="-45"/>
    <n v="0"/>
    <n v="0"/>
    <n v="0"/>
    <m/>
    <m/>
    <m/>
    <x v="1"/>
    <m/>
    <m/>
    <m/>
    <m/>
    <s v="L"/>
    <s v="NORMAL"/>
    <s v="OC"/>
    <m/>
    <s v="15-0517-00-570062-0-E"/>
    <m/>
    <n v="1753169"/>
    <m/>
    <m/>
  </r>
  <r>
    <x v="0"/>
    <x v="100"/>
    <x v="0"/>
    <s v="CONTRATO "/>
    <s v="SEPTIEMBRE"/>
    <d v="2024-09-20T00:00:00"/>
    <s v="CO42-CRISTHIAN VILLEGAS"/>
    <x v="21"/>
    <s v="MAQUINARIA Y EQUIPO DE PRODUCCIÓN"/>
    <x v="1"/>
    <x v="1"/>
    <x v="97"/>
    <d v="2024-09-24T00:00:00"/>
    <m/>
    <x v="99"/>
    <s v="BIEN"/>
    <x v="101"/>
    <n v="193440"/>
    <x v="0"/>
    <x v="1"/>
    <x v="8"/>
    <x v="6"/>
    <x v="0"/>
    <x v="8"/>
    <x v="1"/>
    <x v="59"/>
    <x v="62"/>
    <x v="1"/>
    <x v="1"/>
    <x v="16"/>
    <x v="5"/>
    <x v="2"/>
    <d v="2024-10-08T00:00:00"/>
    <x v="90"/>
    <x v="40"/>
    <x v="94"/>
    <x v="114"/>
    <x v="94"/>
    <n v="178560"/>
    <x v="114"/>
    <x v="48"/>
    <x v="15"/>
    <x v="0"/>
    <n v="30"/>
    <x v="30"/>
    <m/>
    <x v="72"/>
    <x v="6"/>
    <s v="COLQUIRI"/>
    <m/>
    <m/>
    <x v="101"/>
    <s v="EMC-PCPL-097/2024"/>
    <n v="43200"/>
    <x v="0"/>
    <x v="1"/>
    <x v="7"/>
    <n v="2"/>
    <x v="7"/>
    <n v="0"/>
    <m/>
    <m/>
    <n v="1299"/>
    <n v="0"/>
    <n v="0"/>
    <n v="0"/>
    <n v="0"/>
    <n v="-1297"/>
    <d v="1900-02-22T00:00:00"/>
    <m/>
    <x v="7"/>
    <m/>
    <x v="7"/>
    <x v="7"/>
    <x v="6"/>
    <n v="-54"/>
    <n v="0"/>
    <n v="0"/>
    <n v="0"/>
    <m/>
    <m/>
    <m/>
    <x v="1"/>
    <m/>
    <m/>
    <m/>
    <m/>
    <s v="L"/>
    <s v="NORMAL"/>
    <s v="CONTRATO"/>
    <m/>
    <s v="15-0517-00-570062-0-E"/>
    <m/>
    <n v="1753169"/>
    <m/>
    <m/>
  </r>
  <r>
    <x v="0"/>
    <x v="101"/>
    <x v="0"/>
    <s v="CONTRATO "/>
    <s v="SEPTIEMBRE"/>
    <d v="2024-09-25T00:00:00"/>
    <s v="CO42-CRISTHIAN VILLEGAS"/>
    <x v="16"/>
    <s v="PRODUCTOS DE CUERO Y CAUCHO"/>
    <x v="2"/>
    <x v="2"/>
    <x v="98"/>
    <d v="2024-09-26T00:00:00"/>
    <m/>
    <x v="100"/>
    <s v="BIEN"/>
    <x v="102"/>
    <n v="27590"/>
    <x v="0"/>
    <x v="1"/>
    <x v="16"/>
    <x v="0"/>
    <x v="0"/>
    <x v="8"/>
    <x v="0"/>
    <x v="59"/>
    <x v="62"/>
    <x v="1"/>
    <x v="1"/>
    <x v="16"/>
    <x v="17"/>
    <x v="14"/>
    <d v="2024-10-09T00:00:00"/>
    <x v="91"/>
    <x v="46"/>
    <x v="95"/>
    <x v="115"/>
    <x v="95"/>
    <n v="16258"/>
    <x v="115"/>
    <x v="1"/>
    <x v="56"/>
    <x v="0"/>
    <n v="30"/>
    <x v="5"/>
    <m/>
    <x v="72"/>
    <x v="6"/>
    <s v="COLQUIRI"/>
    <m/>
    <m/>
    <x v="102"/>
    <s v="ADQ/MANTTO.-211/2024"/>
    <n v="34400"/>
    <x v="0"/>
    <x v="1"/>
    <x v="0"/>
    <n v="31"/>
    <x v="7"/>
    <n v="0"/>
    <m/>
    <m/>
    <n v="1250"/>
    <n v="0"/>
    <n v="0"/>
    <n v="0"/>
    <n v="0"/>
    <n v="-1219"/>
    <d v="1900-01-19T00:00:00"/>
    <m/>
    <x v="7"/>
    <m/>
    <x v="7"/>
    <x v="7"/>
    <x v="6"/>
    <n v="-20"/>
    <n v="0"/>
    <n v="0"/>
    <n v="0"/>
    <m/>
    <m/>
    <m/>
    <x v="1"/>
    <m/>
    <m/>
    <m/>
    <m/>
    <s v="L"/>
    <s v="NORMAL"/>
    <s v="OC"/>
    <m/>
    <m/>
    <m/>
    <s v="15-0517-00--0-E"/>
    <m/>
    <m/>
  </r>
  <r>
    <x v="0"/>
    <x v="102"/>
    <x v="0"/>
    <s v="CONTRATO "/>
    <s v="SEPTIEMBRE"/>
    <s v="25/09/024"/>
    <s v="CO42-CRISTHIAN VILLEGAS"/>
    <x v="11"/>
    <s v="OTRAS MAQUINARIAS Y EQUIPO"/>
    <x v="2"/>
    <x v="2"/>
    <x v="99"/>
    <d v="2024-09-26T00:00:00"/>
    <m/>
    <x v="101"/>
    <s v="BIEN"/>
    <x v="103"/>
    <n v="222770.02"/>
    <x v="0"/>
    <x v="1"/>
    <x v="0"/>
    <x v="0"/>
    <x v="0"/>
    <x v="8"/>
    <x v="0"/>
    <x v="59"/>
    <x v="62"/>
    <x v="1"/>
    <x v="1"/>
    <x v="2"/>
    <x v="29"/>
    <x v="15"/>
    <d v="2024-10-21T00:00:00"/>
    <x v="92"/>
    <x v="53"/>
    <x v="96"/>
    <x v="116"/>
    <x v="96"/>
    <n v="126610"/>
    <x v="116"/>
    <x v="49"/>
    <x v="31"/>
    <x v="0"/>
    <n v="30"/>
    <x v="7"/>
    <m/>
    <x v="72"/>
    <x v="6"/>
    <s v="COLQUIRI"/>
    <m/>
    <m/>
    <x v="103"/>
    <s v="ADQ.MANTTO Y SERV. 104/2024"/>
    <n v="43700"/>
    <x v="0"/>
    <x v="1"/>
    <x v="0"/>
    <n v="1"/>
    <x v="7"/>
    <n v="0"/>
    <m/>
    <m/>
    <n v="4"/>
    <n v="0"/>
    <n v="0"/>
    <n v="0"/>
    <n v="0"/>
    <n v="-3"/>
    <d v="1900-01-29T00:00:00"/>
    <m/>
    <x v="7"/>
    <m/>
    <x v="7"/>
    <x v="7"/>
    <x v="6"/>
    <n v="-30"/>
    <n v="0"/>
    <n v="0"/>
    <n v="0"/>
    <m/>
    <m/>
    <m/>
    <x v="1"/>
    <m/>
    <m/>
    <m/>
    <m/>
    <s v="L"/>
    <s v="NORMAL"/>
    <s v="CONTRATO"/>
    <m/>
    <m/>
    <m/>
    <s v="15-0517-00--0-E"/>
    <m/>
    <m/>
  </r>
  <r>
    <x v="0"/>
    <x v="103"/>
    <x v="0"/>
    <s v="CONTRATO "/>
    <s v="SEPTIEMBRE"/>
    <d v="2024-09-25T00:00:00"/>
    <s v="CO42-CRISTHIAN VILLEGAS"/>
    <x v="7"/>
    <s v="MANTENIMIENTO Y REPARACION DE MAQUINARIA Y EQUIPOS"/>
    <x v="2"/>
    <x v="2"/>
    <x v="100"/>
    <d v="2024-09-26T00:00:00"/>
    <m/>
    <x v="102"/>
    <s v="SERVICIO"/>
    <x v="104"/>
    <n v="29800"/>
    <x v="0"/>
    <x v="1"/>
    <x v="0"/>
    <x v="4"/>
    <x v="0"/>
    <x v="8"/>
    <x v="1"/>
    <x v="59"/>
    <x v="62"/>
    <x v="1"/>
    <x v="1"/>
    <x v="2"/>
    <x v="30"/>
    <x v="26"/>
    <d v="2024-10-11T00:00:00"/>
    <x v="93"/>
    <x v="46"/>
    <x v="97"/>
    <x v="117"/>
    <x v="97"/>
    <n v="29560"/>
    <x v="117"/>
    <x v="50"/>
    <x v="83"/>
    <x v="0"/>
    <n v="30"/>
    <x v="15"/>
    <m/>
    <x v="72"/>
    <x v="6"/>
    <s v="COLQUIRI"/>
    <m/>
    <m/>
    <x v="104"/>
    <s v="ADQ/MANTTO.-212/2024"/>
    <n v="24120"/>
    <x v="0"/>
    <x v="1"/>
    <x v="5"/>
    <n v="1"/>
    <x v="7"/>
    <n v="0"/>
    <m/>
    <m/>
    <n v="1"/>
    <n v="0"/>
    <n v="0"/>
    <n v="0"/>
    <n v="0"/>
    <n v="0"/>
    <d v="1900-02-03T00:00:00"/>
    <m/>
    <x v="7"/>
    <m/>
    <x v="7"/>
    <x v="7"/>
    <x v="6"/>
    <n v="-35"/>
    <n v="0"/>
    <n v="0"/>
    <n v="0"/>
    <m/>
    <m/>
    <m/>
    <x v="1"/>
    <m/>
    <m/>
    <m/>
    <m/>
    <s v="L"/>
    <s v="NORMAL"/>
    <s v="CONTRATO"/>
    <m/>
    <m/>
    <m/>
    <s v="15-0517-00--0-E"/>
    <m/>
    <m/>
  </r>
  <r>
    <x v="0"/>
    <x v="104"/>
    <x v="0"/>
    <s v="PAGO PARCIAL"/>
    <s v="SEPTIEMBRE"/>
    <d v="2024-09-04T00:00:00"/>
    <s v="CO42-CRISTHIAN VILLEGAS"/>
    <x v="14"/>
    <s v="SERVICIOS TECNICOS Y OTROS"/>
    <x v="3"/>
    <x v="3"/>
    <x v="101"/>
    <d v="2024-09-04T00:00:00"/>
    <m/>
    <x v="103"/>
    <s v="SERVICIO"/>
    <x v="105"/>
    <n v="62965.5"/>
    <x v="0"/>
    <x v="1"/>
    <x v="0"/>
    <x v="4"/>
    <x v="0"/>
    <x v="8"/>
    <x v="1"/>
    <x v="57"/>
    <x v="60"/>
    <x v="1"/>
    <x v="1"/>
    <x v="3"/>
    <x v="13"/>
    <x v="8"/>
    <d v="2024-10-07T00:00:00"/>
    <x v="94"/>
    <x v="38"/>
    <x v="98"/>
    <x v="118"/>
    <x v="98"/>
    <n v="62780"/>
    <x v="118"/>
    <x v="51"/>
    <x v="50"/>
    <x v="17"/>
    <n v="30"/>
    <x v="17"/>
    <m/>
    <x v="32"/>
    <x v="17"/>
    <s v="COLQUIRI"/>
    <m/>
    <m/>
    <x v="105"/>
    <s v="CMB/EMC/O.CIV-ADQ/043/2024"/>
    <n v="25900"/>
    <x v="0"/>
    <x v="1"/>
    <x v="5"/>
    <n v="1"/>
    <x v="119"/>
    <n v="31143.919999999998"/>
    <m/>
    <m/>
    <n v="1"/>
    <n v="31143.919999999998"/>
    <n v="4474.7011494252874"/>
    <n v="4474.7011494252874"/>
    <n v="3892.9900000000002"/>
    <n v="0"/>
    <d v="2024-12-24T00:00:00"/>
    <s v="NOVIEMBRE"/>
    <x v="73"/>
    <n v="1"/>
    <x v="78"/>
    <x v="108"/>
    <x v="14"/>
    <n v="0"/>
    <n v="0"/>
    <n v="0"/>
    <n v="31143.919999999998"/>
    <m/>
    <m/>
    <m/>
    <x v="1"/>
    <m/>
    <m/>
    <m/>
    <m/>
    <s v="L"/>
    <s v="NORMAL"/>
    <s v="CONTRATO"/>
    <n v="323867"/>
    <n v="1933924"/>
    <n v="2058577"/>
    <s v="15-0517-00-622709-0-E"/>
    <m/>
    <s v="GARANTIA CUMPLIMIENTO DE CONTRATO"/>
  </r>
  <r>
    <x v="0"/>
    <x v="105"/>
    <x v="0"/>
    <s v="CONTRATO "/>
    <s v="SEPTIEMBRE"/>
    <d v="2024-09-20T00:00:00"/>
    <s v="CO42-CRISTHIAN VILLEGAS"/>
    <x v="10"/>
    <s v="PRODUCTOS METÁLICOS"/>
    <x v="0"/>
    <x v="0"/>
    <x v="102"/>
    <d v="2024-09-20T00:00:00"/>
    <m/>
    <x v="104"/>
    <s v="BIEN"/>
    <x v="106"/>
    <n v="80480"/>
    <x v="0"/>
    <x v="1"/>
    <x v="0"/>
    <x v="2"/>
    <x v="0"/>
    <x v="8"/>
    <x v="1"/>
    <x v="58"/>
    <x v="61"/>
    <x v="1"/>
    <x v="1"/>
    <x v="8"/>
    <x v="12"/>
    <x v="10"/>
    <d v="2024-10-14T00:00:00"/>
    <x v="95"/>
    <x v="40"/>
    <x v="99"/>
    <x v="119"/>
    <x v="99"/>
    <n v="80480"/>
    <x v="119"/>
    <x v="52"/>
    <x v="19"/>
    <x v="0"/>
    <n v="30"/>
    <x v="7"/>
    <m/>
    <x v="71"/>
    <x v="6"/>
    <s v="COLQUIRI"/>
    <m/>
    <m/>
    <x v="106"/>
    <s v="ADQ/MINA-036-1/2024"/>
    <n v="34600"/>
    <x v="0"/>
    <x v="1"/>
    <x v="1"/>
    <n v="1"/>
    <x v="120"/>
    <n v="80480"/>
    <m/>
    <m/>
    <n v="1"/>
    <n v="80480"/>
    <n v="11563.218390804597"/>
    <n v="11563.218390804597"/>
    <n v="10060"/>
    <n v="0"/>
    <d v="1900-01-29T00:00:00"/>
    <m/>
    <x v="7"/>
    <m/>
    <x v="7"/>
    <x v="7"/>
    <x v="6"/>
    <n v="-30"/>
    <n v="-12072"/>
    <n v="5633.6"/>
    <n v="86918.399999999994"/>
    <m/>
    <m/>
    <m/>
    <x v="1"/>
    <m/>
    <m/>
    <m/>
    <m/>
    <s v="L"/>
    <s v="NORMAL"/>
    <s v="CONTRATO"/>
    <n v="323867"/>
    <n v="1933924"/>
    <n v="2058577"/>
    <s v="15-0517-00-622709-0-E"/>
    <m/>
    <m/>
  </r>
  <r>
    <x v="0"/>
    <x v="106"/>
    <x v="0"/>
    <s v="CONTRATO "/>
    <s v="SEPTIEMBRE"/>
    <d v="2024-09-04T00:00:00"/>
    <s v="CO42-CRISTHIAN VILLEGAS"/>
    <x v="22"/>
    <s v="LIBROS, MANUALE Y REVISTAS"/>
    <x v="7"/>
    <x v="8"/>
    <x v="103"/>
    <d v="2024-09-04T00:00:00"/>
    <m/>
    <x v="105"/>
    <s v="BIEN"/>
    <x v="107"/>
    <n v="3600"/>
    <x v="0"/>
    <x v="1"/>
    <x v="0"/>
    <x v="1"/>
    <x v="0"/>
    <x v="8"/>
    <x v="1"/>
    <x v="58"/>
    <x v="61"/>
    <x v="1"/>
    <x v="1"/>
    <x v="14"/>
    <x v="21"/>
    <x v="17"/>
    <d v="2024-10-11T00:00:00"/>
    <x v="96"/>
    <x v="46"/>
    <x v="100"/>
    <x v="120"/>
    <x v="100"/>
    <n v="4000"/>
    <x v="120"/>
    <x v="53"/>
    <x v="84"/>
    <x v="0"/>
    <n v="30"/>
    <x v="13"/>
    <m/>
    <x v="70"/>
    <x v="63"/>
    <s v="COLQUIRI"/>
    <m/>
    <m/>
    <x v="107"/>
    <s v="LAB-097/2024"/>
    <n v="32300"/>
    <x v="0"/>
    <x v="1"/>
    <x v="1"/>
    <n v="1"/>
    <x v="121"/>
    <n v="4000"/>
    <m/>
    <m/>
    <n v="1"/>
    <n v="4000"/>
    <n v="574.71264367816093"/>
    <n v="574.71264367816093"/>
    <n v="500"/>
    <n v="0"/>
    <d v="2024-12-20T00:00:00"/>
    <m/>
    <x v="7"/>
    <m/>
    <x v="7"/>
    <x v="7"/>
    <x v="6"/>
    <n v="-45646"/>
    <n v="-912920"/>
    <n v="280"/>
    <n v="916640"/>
    <m/>
    <m/>
    <m/>
    <x v="1"/>
    <m/>
    <m/>
    <m/>
    <m/>
    <s v="L"/>
    <s v="NORMAL"/>
    <s v="CONTRATO"/>
    <m/>
    <m/>
    <m/>
    <s v="15-0517-00--0-E"/>
    <m/>
    <m/>
  </r>
  <r>
    <x v="0"/>
    <x v="107"/>
    <x v="10"/>
    <s v="COTIZACION"/>
    <s v="SEPTIEMBRE"/>
    <d v="2024-09-09T00:00:00"/>
    <s v="CO42-CRISTHIAN VILLEGAS"/>
    <x v="23"/>
    <s v="SERVICIOS DE LABORATORIOS ESPECIALIZADOS"/>
    <x v="7"/>
    <x v="8"/>
    <x v="104"/>
    <d v="2024-09-09T00:00:00"/>
    <m/>
    <x v="106"/>
    <s v="SERVICIO"/>
    <x v="108"/>
    <n v="9214"/>
    <x v="0"/>
    <x v="1"/>
    <x v="0"/>
    <x v="4"/>
    <x v="0"/>
    <x v="8"/>
    <x v="1"/>
    <x v="58"/>
    <x v="61"/>
    <x v="1"/>
    <x v="1"/>
    <x v="14"/>
    <x v="21"/>
    <x v="17"/>
    <m/>
    <x v="7"/>
    <x v="6"/>
    <x v="7"/>
    <x v="8"/>
    <x v="7"/>
    <m/>
    <x v="8"/>
    <x v="1"/>
    <x v="7"/>
    <x v="0"/>
    <n v="30"/>
    <x v="4"/>
    <m/>
    <x v="6"/>
    <x v="6"/>
    <s v="COLQUIRI"/>
    <m/>
    <m/>
    <x v="108"/>
    <s v="LAB-102/2024"/>
    <n v="26700"/>
    <x v="0"/>
    <x v="1"/>
    <x v="5"/>
    <n v="1"/>
    <x v="7"/>
    <n v="0"/>
    <m/>
    <m/>
    <n v="1"/>
    <n v="0"/>
    <n v="0"/>
    <n v="0"/>
    <n v="0"/>
    <n v="0"/>
    <d v="1899-12-30T00:00:00"/>
    <m/>
    <x v="7"/>
    <m/>
    <x v="7"/>
    <x v="7"/>
    <x v="6"/>
    <n v="0"/>
    <n v="0"/>
    <n v="0"/>
    <n v="0"/>
    <m/>
    <m/>
    <m/>
    <x v="1"/>
    <m/>
    <m/>
    <m/>
    <m/>
    <s v="L"/>
    <s v="NORMAL"/>
    <s v="OC"/>
    <m/>
    <m/>
    <m/>
    <s v="15-0517-00--0-E"/>
    <m/>
    <m/>
  </r>
  <r>
    <x v="0"/>
    <x v="108"/>
    <x v="0"/>
    <s v="PAGO"/>
    <s v="SEPTIEMBRE"/>
    <d v="2024-09-19T00:00:00"/>
    <s v="CO42-CRISTHIAN VILLEGAS"/>
    <x v="14"/>
    <s v="SERVICIOS TECNICOS Y OTROS"/>
    <x v="3"/>
    <x v="3"/>
    <x v="39"/>
    <d v="2024-09-19T00:00:00"/>
    <m/>
    <x v="107"/>
    <s v="SERVICIO"/>
    <x v="109"/>
    <n v="43176.84"/>
    <x v="0"/>
    <x v="1"/>
    <x v="0"/>
    <x v="4"/>
    <x v="0"/>
    <x v="8"/>
    <x v="1"/>
    <x v="58"/>
    <x v="61"/>
    <x v="1"/>
    <x v="1"/>
    <x v="3"/>
    <x v="13"/>
    <x v="8"/>
    <d v="2024-10-08T00:00:00"/>
    <x v="35"/>
    <x v="48"/>
    <x v="101"/>
    <x v="121"/>
    <x v="101"/>
    <n v="43009.15"/>
    <x v="121"/>
    <x v="54"/>
    <x v="39"/>
    <x v="0"/>
    <n v="30"/>
    <x v="28"/>
    <m/>
    <x v="71"/>
    <x v="54"/>
    <s v="COLQUIRI"/>
    <m/>
    <m/>
    <x v="109"/>
    <s v="CMB/EMC/O.CIV-ADQ/024/2024"/>
    <n v="25900"/>
    <x v="0"/>
    <x v="1"/>
    <x v="5"/>
    <n v="1"/>
    <x v="122"/>
    <n v="21895.94"/>
    <m/>
    <m/>
    <n v="1"/>
    <n v="21895.94"/>
    <n v="3145.9683908045977"/>
    <n v="3145.9683908045977"/>
    <n v="2736.9924999999998"/>
    <n v="0"/>
    <d v="2024-12-31T00:00:00"/>
    <s v="NOVIEMBRE"/>
    <x v="46"/>
    <n v="1"/>
    <x v="79"/>
    <x v="109"/>
    <x v="14"/>
    <n v="0"/>
    <n v="0"/>
    <n v="0"/>
    <n v="21895.94"/>
    <m/>
    <m/>
    <m/>
    <x v="1"/>
    <m/>
    <m/>
    <m/>
    <m/>
    <s v="L"/>
    <s v="NORMAL"/>
    <s v="CONTRATO"/>
    <m/>
    <m/>
    <m/>
    <s v="15-0517-00--0-E"/>
    <m/>
    <m/>
  </r>
  <r>
    <x v="0"/>
    <x v="109"/>
    <x v="10"/>
    <s v="COTIZACION"/>
    <s v="SEPTIEMBRE"/>
    <d v="2024-09-20T00:00:00"/>
    <s v="CO42-CRISTHIAN VILLEGAS"/>
    <x v="15"/>
    <s v="EQUIPO DE COMUNICACIÓN"/>
    <x v="2"/>
    <x v="2"/>
    <x v="105"/>
    <d v="2024-09-20T00:00:00"/>
    <m/>
    <x v="108"/>
    <s v="BIEN"/>
    <x v="110"/>
    <n v="17826"/>
    <x v="0"/>
    <x v="1"/>
    <x v="0"/>
    <x v="17"/>
    <x v="0"/>
    <x v="5"/>
    <x v="0"/>
    <x v="58"/>
    <x v="61"/>
    <x v="1"/>
    <x v="1"/>
    <x v="2"/>
    <x v="23"/>
    <x v="20"/>
    <m/>
    <x v="7"/>
    <x v="6"/>
    <x v="7"/>
    <x v="8"/>
    <x v="7"/>
    <m/>
    <x v="8"/>
    <x v="1"/>
    <x v="7"/>
    <x v="0"/>
    <n v="30"/>
    <x v="4"/>
    <m/>
    <x v="6"/>
    <x v="6"/>
    <s v="COLQUIRI"/>
    <m/>
    <m/>
    <x v="110"/>
    <s v="ADQ. MANTTO 115/2024"/>
    <n v="43500"/>
    <x v="0"/>
    <x v="1"/>
    <x v="20"/>
    <n v="1"/>
    <x v="7"/>
    <n v="0"/>
    <m/>
    <m/>
    <n v="1"/>
    <n v="0"/>
    <n v="0"/>
    <n v="0"/>
    <n v="0"/>
    <n v="0"/>
    <d v="1899-12-30T00:00:00"/>
    <m/>
    <x v="7"/>
    <m/>
    <x v="7"/>
    <x v="7"/>
    <x v="6"/>
    <n v="0"/>
    <n v="0"/>
    <n v="0"/>
    <n v="0"/>
    <m/>
    <m/>
    <m/>
    <x v="1"/>
    <m/>
    <m/>
    <m/>
    <m/>
    <s v="L"/>
    <s v="NORMAL"/>
    <s v="OC"/>
    <m/>
    <m/>
    <m/>
    <s v="15-0517-00--0-E"/>
    <m/>
    <m/>
  </r>
  <r>
    <x v="0"/>
    <x v="110"/>
    <x v="0"/>
    <s v="CONTRATO "/>
    <s v="SEPTIEMBRE"/>
    <d v="2024-09-24T00:00:00"/>
    <s v="CO42-CRISTHIAN VILLEGAS"/>
    <x v="11"/>
    <s v="OTRAS MAQUINARIAS Y EQUIPO"/>
    <x v="3"/>
    <x v="3"/>
    <x v="106"/>
    <d v="2024-09-24T00:00:00"/>
    <m/>
    <x v="109"/>
    <s v="BIEN"/>
    <x v="111"/>
    <n v="400837"/>
    <x v="0"/>
    <x v="1"/>
    <x v="0"/>
    <x v="1"/>
    <x v="0"/>
    <x v="8"/>
    <x v="1"/>
    <x v="60"/>
    <x v="63"/>
    <x v="1"/>
    <x v="1"/>
    <x v="3"/>
    <x v="13"/>
    <x v="8"/>
    <d v="2024-10-15T00:00:00"/>
    <x v="97"/>
    <x v="54"/>
    <x v="102"/>
    <x v="122"/>
    <x v="102"/>
    <n v="400288"/>
    <x v="122"/>
    <x v="55"/>
    <x v="28"/>
    <x v="0"/>
    <n v="30"/>
    <x v="5"/>
    <m/>
    <x v="73"/>
    <x v="64"/>
    <s v="COLQUIRI"/>
    <m/>
    <m/>
    <x v="111"/>
    <s v="CMB/EMC/O.CIV-ADQ/047/2024"/>
    <n v="43700"/>
    <x v="0"/>
    <x v="1"/>
    <x v="1"/>
    <n v="1"/>
    <x v="123"/>
    <n v="400288"/>
    <m/>
    <m/>
    <n v="1"/>
    <n v="400288"/>
    <n v="57512.643678160923"/>
    <n v="57512.643678160923"/>
    <n v="50036"/>
    <n v="0"/>
    <d v="2024-12-24T00:00:00"/>
    <m/>
    <x v="7"/>
    <m/>
    <x v="7"/>
    <x v="7"/>
    <x v="6"/>
    <n v="-45650"/>
    <n v="-91365736"/>
    <n v="28020.160000000003"/>
    <n v="91738003.840000004"/>
    <m/>
    <m/>
    <m/>
    <x v="1"/>
    <m/>
    <m/>
    <m/>
    <m/>
    <s v="L"/>
    <s v="NORMAL"/>
    <s v="CONTRATO"/>
    <m/>
    <s v="15-0517-00-580539-0-E"/>
    <m/>
    <n v="1792339"/>
    <m/>
    <m/>
  </r>
  <r>
    <x v="0"/>
    <x v="111"/>
    <x v="11"/>
    <s v="COTIZACION"/>
    <s v="SEPTIEMBRE"/>
    <d v="2024-09-24T00:00:00"/>
    <s v="CO42-CRISTHIAN VILLEGAS"/>
    <x v="4"/>
    <s v="HERRAMIENTAS MENORES"/>
    <x v="3"/>
    <x v="3"/>
    <x v="107"/>
    <d v="2024-09-24T00:00:00"/>
    <m/>
    <x v="110"/>
    <s v="BIEN"/>
    <x v="112"/>
    <n v="31500"/>
    <x v="0"/>
    <x v="1"/>
    <x v="0"/>
    <x v="1"/>
    <x v="0"/>
    <x v="4"/>
    <x v="1"/>
    <x v="60"/>
    <x v="63"/>
    <x v="1"/>
    <x v="1"/>
    <x v="3"/>
    <x v="24"/>
    <x v="14"/>
    <d v="2024-10-15T00:00:00"/>
    <x v="98"/>
    <x v="40"/>
    <x v="103"/>
    <x v="123"/>
    <x v="103"/>
    <n v="31500"/>
    <x v="123"/>
    <x v="1"/>
    <x v="85"/>
    <x v="0"/>
    <n v="30"/>
    <x v="13"/>
    <m/>
    <x v="74"/>
    <x v="6"/>
    <s v="COLQUIRI"/>
    <m/>
    <m/>
    <x v="112"/>
    <s v="CMB/EMC/ING-PLA/070/2024"/>
    <n v="34800"/>
    <x v="0"/>
    <x v="1"/>
    <x v="1"/>
    <n v="1"/>
    <x v="7"/>
    <n v="0"/>
    <m/>
    <m/>
    <n v="1244"/>
    <n v="0"/>
    <n v="0"/>
    <n v="0"/>
    <n v="0"/>
    <n v="-1243"/>
    <d v="1900-01-24T00:00:00"/>
    <m/>
    <x v="7"/>
    <m/>
    <x v="7"/>
    <x v="7"/>
    <x v="6"/>
    <n v="-25"/>
    <n v="0"/>
    <n v="0"/>
    <n v="0"/>
    <m/>
    <m/>
    <m/>
    <x v="1"/>
    <m/>
    <m/>
    <m/>
    <m/>
    <s v="L"/>
    <s v="NORMAL"/>
    <s v="OC"/>
    <m/>
    <s v="15-0517-00-570062-0-E"/>
    <m/>
    <n v="1753169"/>
    <m/>
    <m/>
  </r>
  <r>
    <x v="0"/>
    <x v="112"/>
    <x v="0"/>
    <s v="CONTRATO "/>
    <s v="OCTUBRE"/>
    <d v="2024-09-30T00:00:00"/>
    <s v="CO42-CRISTHIAN VILLEGAS"/>
    <x v="0"/>
    <s v="OTROS REPUESTOS Y ACCESORIOS"/>
    <x v="0"/>
    <x v="0"/>
    <x v="108"/>
    <d v="2024-09-30T00:00:00"/>
    <m/>
    <x v="111"/>
    <s v="BIEN"/>
    <x v="113"/>
    <n v="442850"/>
    <x v="0"/>
    <x v="1"/>
    <x v="0"/>
    <x v="1"/>
    <x v="0"/>
    <x v="8"/>
    <x v="0"/>
    <x v="61"/>
    <x v="64"/>
    <x v="1"/>
    <x v="1"/>
    <x v="8"/>
    <x v="12"/>
    <x v="10"/>
    <d v="2024-10-14T00:00:00"/>
    <x v="99"/>
    <x v="40"/>
    <x v="104"/>
    <x v="124"/>
    <x v="104"/>
    <n v="442850"/>
    <x v="124"/>
    <x v="56"/>
    <x v="51"/>
    <x v="0"/>
    <n v="30"/>
    <x v="7"/>
    <m/>
    <x v="6"/>
    <x v="6"/>
    <s v="COLQUIRI"/>
    <m/>
    <m/>
    <x v="113"/>
    <s v="ADQ/MINA-045/2024"/>
    <n v="39800"/>
    <x v="0"/>
    <x v="1"/>
    <x v="1"/>
    <n v="1"/>
    <x v="7"/>
    <n v="0"/>
    <m/>
    <m/>
    <n v="1299"/>
    <n v="0"/>
    <n v="0"/>
    <n v="0"/>
    <n v="0"/>
    <n v="-1298"/>
    <d v="1900-01-29T00:00:00"/>
    <m/>
    <x v="7"/>
    <m/>
    <x v="7"/>
    <x v="7"/>
    <x v="6"/>
    <n v="-30"/>
    <n v="0"/>
    <n v="0"/>
    <n v="0"/>
    <m/>
    <m/>
    <m/>
    <x v="1"/>
    <m/>
    <m/>
    <m/>
    <m/>
    <s v="L"/>
    <s v="NORMAL"/>
    <s v="CONTRATO"/>
    <m/>
    <s v="15-0517-00-570062-0-E"/>
    <m/>
    <n v="1753169"/>
    <m/>
    <m/>
  </r>
  <r>
    <x v="0"/>
    <x v="113"/>
    <x v="0"/>
    <s v="CONTRATO "/>
    <s v="OCTUBRE"/>
    <d v="2024-09-30T00:00:00"/>
    <s v="CO42-CRISTHIAN VILLEGAS"/>
    <x v="12"/>
    <s v="PRODUCTOS NO METALICOS Y PLASTICOS"/>
    <x v="0"/>
    <x v="0"/>
    <x v="109"/>
    <d v="2024-09-30T00:00:00"/>
    <m/>
    <x v="112"/>
    <s v="BIEN"/>
    <x v="114"/>
    <n v="10980"/>
    <x v="0"/>
    <x v="1"/>
    <x v="0"/>
    <x v="1"/>
    <x v="0"/>
    <x v="8"/>
    <x v="0"/>
    <x v="61"/>
    <x v="64"/>
    <x v="1"/>
    <x v="1"/>
    <x v="8"/>
    <x v="12"/>
    <x v="10"/>
    <d v="2024-10-11T00:00:00"/>
    <x v="100"/>
    <x v="55"/>
    <x v="105"/>
    <x v="125"/>
    <x v="105"/>
    <n v="10280"/>
    <x v="125"/>
    <x v="1"/>
    <x v="28"/>
    <x v="0"/>
    <n v="30"/>
    <x v="2"/>
    <m/>
    <x v="74"/>
    <x v="6"/>
    <s v="COLQUIRI"/>
    <m/>
    <m/>
    <x v="114"/>
    <s v="ADQ/MINA-046/2024"/>
    <n v="34500"/>
    <x v="0"/>
    <x v="1"/>
    <x v="1"/>
    <n v="1"/>
    <x v="124"/>
    <n v="10280"/>
    <m/>
    <m/>
    <n v="1250"/>
    <n v="12850000"/>
    <n v="1477.0114942528735"/>
    <n v="1846264.3678160917"/>
    <n v="1606249.9999999998"/>
    <n v="-1249"/>
    <d v="1900-01-09T00:00:00"/>
    <m/>
    <x v="7"/>
    <m/>
    <x v="7"/>
    <x v="7"/>
    <x v="6"/>
    <n v="-10"/>
    <n v="-642500"/>
    <n v="899500.00000000012"/>
    <n v="12593000"/>
    <m/>
    <m/>
    <m/>
    <x v="1"/>
    <m/>
    <m/>
    <m/>
    <m/>
    <s v="L"/>
    <s v="NORMAL"/>
    <s v="OC"/>
    <m/>
    <m/>
    <m/>
    <s v="15-0517-00--0-E"/>
    <m/>
    <m/>
  </r>
  <r>
    <x v="0"/>
    <x v="114"/>
    <x v="0"/>
    <s v="OC-COMPRADOR"/>
    <s v="OCTUBRE"/>
    <d v="2024-09-30T00:00:00"/>
    <s v="CO42-CRISTHIAN VILLEGAS"/>
    <x v="11"/>
    <s v="OTRAS MAQUINARIAS Y EQUIPO"/>
    <x v="0"/>
    <x v="0"/>
    <x v="110"/>
    <d v="2024-09-30T00:00:00"/>
    <m/>
    <x v="113"/>
    <s v="BIEN"/>
    <x v="115"/>
    <n v="55500"/>
    <x v="0"/>
    <x v="1"/>
    <x v="0"/>
    <x v="1"/>
    <x v="0"/>
    <x v="8"/>
    <x v="0"/>
    <x v="61"/>
    <x v="64"/>
    <x v="1"/>
    <x v="1"/>
    <x v="8"/>
    <x v="12"/>
    <x v="10"/>
    <d v="2024-10-10T00:00:00"/>
    <x v="101"/>
    <x v="40"/>
    <x v="106"/>
    <x v="126"/>
    <x v="106"/>
    <n v="55500"/>
    <x v="126"/>
    <x v="1"/>
    <x v="86"/>
    <x v="0"/>
    <n v="30"/>
    <x v="1"/>
    <m/>
    <x v="74"/>
    <x v="6"/>
    <s v="COLQUIRI"/>
    <m/>
    <m/>
    <x v="115"/>
    <s v="ADQ/MINA-047/2024"/>
    <n v="43700"/>
    <x v="0"/>
    <x v="1"/>
    <x v="1"/>
    <n v="1"/>
    <x v="125"/>
    <n v="55500"/>
    <m/>
    <m/>
    <n v="1"/>
    <n v="55500"/>
    <n v="7974.1379310344828"/>
    <n v="7974.1379310344828"/>
    <n v="6937.5"/>
    <n v="0"/>
    <d v="1900-01-14T00:00:00"/>
    <s v="DICIEMBRE"/>
    <x v="7"/>
    <m/>
    <x v="7"/>
    <x v="7"/>
    <x v="6"/>
    <n v="-15"/>
    <n v="-4162.5"/>
    <n v="3885.0000000000005"/>
    <n v="55777.5"/>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7"/>
    <x v="107"/>
    <n v="137750"/>
    <x v="127"/>
    <x v="1"/>
    <x v="5"/>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5"/>
    <x v="0"/>
    <s v="NOTIFICACION"/>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8"/>
    <x v="107"/>
    <n v="137275"/>
    <x v="128"/>
    <x v="1"/>
    <x v="87"/>
    <x v="0"/>
    <n v="30"/>
    <x v="29"/>
    <m/>
    <x v="74"/>
    <x v="6"/>
    <s v="COLQUIRI"/>
    <m/>
    <m/>
    <x v="116"/>
    <s v="ADQ/MINA-044/2024"/>
    <n v="31300"/>
    <x v="0"/>
    <x v="1"/>
    <x v="1"/>
    <n v="1"/>
    <x v="7"/>
    <n v="0"/>
    <m/>
    <m/>
    <n v="1"/>
    <n v="0"/>
    <n v="0"/>
    <n v="0"/>
    <n v="0"/>
    <n v="0"/>
    <d v="1900-03-03T00:00:00"/>
    <m/>
    <x v="7"/>
    <m/>
    <x v="7"/>
    <x v="7"/>
    <x v="6"/>
    <n v="-63"/>
    <n v="0"/>
    <n v="0"/>
    <n v="0"/>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9"/>
    <x v="107"/>
    <n v="131200"/>
    <x v="129"/>
    <x v="1"/>
    <x v="88"/>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6"/>
    <x v="0"/>
    <s v="CONTRATO "/>
    <s v="OCTUBRE"/>
    <d v="2024-09-24T00:00:00"/>
    <s v="CO42-CRISTHIAN VILLEGAS"/>
    <x v="10"/>
    <s v="PRODUCTOS METÁLICOS"/>
    <x v="3"/>
    <x v="3"/>
    <x v="112"/>
    <d v="2024-09-24T00:00:00"/>
    <m/>
    <x v="115"/>
    <s v="BIEN"/>
    <x v="117"/>
    <n v="40000"/>
    <x v="0"/>
    <x v="1"/>
    <x v="0"/>
    <x v="1"/>
    <x v="0"/>
    <x v="4"/>
    <x v="1"/>
    <x v="50"/>
    <x v="53"/>
    <x v="1"/>
    <x v="1"/>
    <x v="3"/>
    <x v="24"/>
    <x v="14"/>
    <d v="2024-10-15T00:00:00"/>
    <x v="103"/>
    <x v="40"/>
    <x v="108"/>
    <x v="130"/>
    <x v="108"/>
    <n v="30000"/>
    <x v="130"/>
    <x v="1"/>
    <x v="21"/>
    <x v="0"/>
    <n v="30"/>
    <x v="19"/>
    <m/>
    <x v="65"/>
    <x v="6"/>
    <s v="COLQUIRI"/>
    <m/>
    <m/>
    <x v="117"/>
    <s v="CMB/EMC/ING-PLA/069/2024"/>
    <n v="34600"/>
    <x v="0"/>
    <x v="1"/>
    <x v="1"/>
    <n v="2"/>
    <x v="25"/>
    <n v="60000"/>
    <m/>
    <m/>
    <n v="2"/>
    <n v="60000"/>
    <n v="4310.3448275862065"/>
    <n v="8620.689655172413"/>
    <n v="7499.9999999999991"/>
    <n v="0"/>
    <d v="1900-01-05T00:00:00"/>
    <m/>
    <x v="7"/>
    <m/>
    <x v="7"/>
    <x v="7"/>
    <x v="6"/>
    <n v="-6"/>
    <n v="-1800"/>
    <n v="4200"/>
    <n v="57600"/>
    <m/>
    <m/>
    <m/>
    <x v="1"/>
    <m/>
    <m/>
    <m/>
    <m/>
    <s v="L"/>
    <s v="NORMAL"/>
    <s v="OC"/>
    <m/>
    <m/>
    <m/>
    <s v="15-0517-00--0-E"/>
    <m/>
    <m/>
  </r>
  <r>
    <x v="0"/>
    <x v="117"/>
    <x v="0"/>
    <s v="NOTIFICACION"/>
    <s v="OCTUBRE"/>
    <d v="2024-09-25T00:00:00"/>
    <s v="CO42-CRISTHIAN VILLEGAS"/>
    <x v="12"/>
    <s v="PRODUCTOS NO METALICOS Y PLASTICOS"/>
    <x v="3"/>
    <x v="3"/>
    <x v="113"/>
    <d v="2024-09-25T00:00:00"/>
    <m/>
    <x v="116"/>
    <s v="BIEN"/>
    <x v="118"/>
    <n v="58760"/>
    <x v="0"/>
    <x v="1"/>
    <x v="0"/>
    <x v="1"/>
    <x v="0"/>
    <x v="4"/>
    <x v="0"/>
    <x v="62"/>
    <x v="65"/>
    <x v="1"/>
    <x v="1"/>
    <x v="3"/>
    <x v="13"/>
    <x v="8"/>
    <d v="2024-10-14T00:00:00"/>
    <x v="104"/>
    <x v="42"/>
    <x v="109"/>
    <x v="131"/>
    <x v="109"/>
    <n v="38500"/>
    <x v="131"/>
    <x v="1"/>
    <x v="18"/>
    <x v="0"/>
    <n v="30"/>
    <x v="2"/>
    <m/>
    <x v="75"/>
    <x v="6"/>
    <s v="COLQUIRI"/>
    <m/>
    <m/>
    <x v="118"/>
    <s v="CMB/EMC/O.CIV-ADQ/050/2024"/>
    <n v="34500"/>
    <x v="0"/>
    <x v="1"/>
    <x v="1"/>
    <n v="1"/>
    <x v="126"/>
    <n v="38500"/>
    <m/>
    <m/>
    <n v="1"/>
    <n v="38500"/>
    <n v="5531.6091954022986"/>
    <n v="5531.6091954022986"/>
    <n v="4812.5"/>
    <n v="0"/>
    <d v="1900-01-09T00:00:00"/>
    <m/>
    <x v="7"/>
    <m/>
    <x v="7"/>
    <x v="7"/>
    <x v="6"/>
    <n v="-10"/>
    <n v="-1925"/>
    <n v="2695.0000000000005"/>
    <n v="37730"/>
    <m/>
    <m/>
    <m/>
    <x v="1"/>
    <m/>
    <m/>
    <m/>
    <m/>
    <s v="L"/>
    <s v="NORMAL"/>
    <s v="OC"/>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2"/>
    <x v="110"/>
    <n v="1871"/>
    <x v="132"/>
    <x v="57"/>
    <x v="4"/>
    <x v="0"/>
    <n v="30"/>
    <x v="7"/>
    <m/>
    <x v="75"/>
    <x v="6"/>
    <s v="COLQUIRI"/>
    <m/>
    <m/>
    <x v="119"/>
    <s v="CMB/EMC/O.CIV-ADQ/053/2024"/>
    <n v="34800"/>
    <x v="0"/>
    <x v="1"/>
    <x v="1"/>
    <n v="1"/>
    <x v="127"/>
    <n v="1871"/>
    <m/>
    <m/>
    <n v="1"/>
    <n v="1871"/>
    <n v="268.82183908045977"/>
    <n v="268.82183908045977"/>
    <n v="233.875"/>
    <n v="0"/>
    <d v="1900-01-29T00:00:00"/>
    <m/>
    <x v="7"/>
    <m/>
    <x v="7"/>
    <x v="7"/>
    <x v="6"/>
    <n v="-30"/>
    <n v="-280.65000000000003"/>
    <n v="130.97"/>
    <n v="2020.68"/>
    <m/>
    <m/>
    <m/>
    <x v="1"/>
    <m/>
    <m/>
    <m/>
    <m/>
    <s v="L"/>
    <s v="NORMAL"/>
    <s v="CONTRATO"/>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3"/>
    <x v="110"/>
    <n v="73210"/>
    <x v="133"/>
    <x v="1"/>
    <x v="18"/>
    <x v="0"/>
    <n v="30"/>
    <x v="2"/>
    <m/>
    <x v="75"/>
    <x v="6"/>
    <s v="COLQUIRI"/>
    <m/>
    <m/>
    <x v="119"/>
    <s v="CMB/EMC/O.CIV-ADQ/053/2024"/>
    <n v="34800"/>
    <x v="0"/>
    <x v="1"/>
    <x v="1"/>
    <n v="1"/>
    <x v="128"/>
    <n v="73210"/>
    <m/>
    <m/>
    <n v="1"/>
    <n v="73210"/>
    <n v="10518.67816091954"/>
    <n v="10518.67816091954"/>
    <n v="9151.25"/>
    <n v="0"/>
    <d v="1900-01-09T00:00:00"/>
    <m/>
    <x v="7"/>
    <m/>
    <x v="7"/>
    <x v="7"/>
    <x v="6"/>
    <n v="-10"/>
    <n v="-3660.5"/>
    <n v="5124.7000000000007"/>
    <n v="71745.8"/>
    <m/>
    <m/>
    <m/>
    <x v="1"/>
    <m/>
    <m/>
    <m/>
    <m/>
    <s v="L"/>
    <s v="NORMAL"/>
    <s v="OC"/>
    <m/>
    <m/>
    <m/>
    <s v="15-0517-00--0-E"/>
    <m/>
    <m/>
  </r>
  <r>
    <x v="0"/>
    <x v="119"/>
    <x v="10"/>
    <s v="COTIZACION"/>
    <s v="OCTUBRE"/>
    <d v="2024-09-25T00:00:00"/>
    <s v="CO42-CRISTHIAN VILLEGAS"/>
    <x v="14"/>
    <s v="SERVICIOS TECNICOS Y OTROS"/>
    <x v="3"/>
    <x v="3"/>
    <x v="115"/>
    <d v="2024-09-25T00:00:00"/>
    <m/>
    <x v="118"/>
    <s v="BIEN"/>
    <x v="120"/>
    <n v="205650"/>
    <x v="0"/>
    <x v="1"/>
    <x v="0"/>
    <x v="4"/>
    <x v="0"/>
    <x v="4"/>
    <x v="1"/>
    <x v="62"/>
    <x v="65"/>
    <x v="1"/>
    <x v="1"/>
    <x v="3"/>
    <x v="13"/>
    <x v="8"/>
    <m/>
    <x v="7"/>
    <x v="6"/>
    <x v="7"/>
    <x v="8"/>
    <x v="7"/>
    <m/>
    <x v="8"/>
    <x v="1"/>
    <x v="7"/>
    <x v="0"/>
    <n v="30"/>
    <x v="4"/>
    <m/>
    <x v="6"/>
    <x v="6"/>
    <s v="COLQUIRI"/>
    <m/>
    <m/>
    <x v="120"/>
    <s v="CMB/EMC/O.CIV-ADQ/048/2024"/>
    <n v="25900"/>
    <x v="0"/>
    <x v="1"/>
    <x v="5"/>
    <n v="1"/>
    <x v="7"/>
    <n v="0"/>
    <m/>
    <m/>
    <n v="1"/>
    <n v="0"/>
    <n v="0"/>
    <n v="0"/>
    <n v="0"/>
    <n v="0"/>
    <d v="1899-12-30T00:00:00"/>
    <m/>
    <x v="7"/>
    <m/>
    <x v="7"/>
    <x v="7"/>
    <x v="6"/>
    <n v="0"/>
    <n v="0"/>
    <n v="0"/>
    <n v="0"/>
    <m/>
    <m/>
    <m/>
    <x v="1"/>
    <m/>
    <m/>
    <m/>
    <m/>
    <s v="L"/>
    <s v="NORMAL"/>
    <s v="OC"/>
    <n v="110"/>
    <s v="15-0517-00-570319-0-E"/>
    <m/>
    <n v="1754080"/>
    <m/>
    <n v="5008"/>
  </r>
  <r>
    <x v="0"/>
    <x v="120"/>
    <x v="0"/>
    <s v="PAGO PARCIAL"/>
    <s v="OCTUBRE"/>
    <d v="2024-09-30T00:00:00"/>
    <s v="CO42-CRISTHIAN VILLEGAS"/>
    <x v="13"/>
    <s v="MANTENIMIENTO DE OFICINAS Y REPARACIONES VARIAS, MATENIMIENTO CAMPAMENTOS"/>
    <x v="3"/>
    <x v="3"/>
    <x v="116"/>
    <d v="2024-09-30T00:00:00"/>
    <m/>
    <x v="119"/>
    <s v="SERVICIO"/>
    <x v="121"/>
    <n v="149235.21"/>
    <x v="0"/>
    <x v="1"/>
    <x v="0"/>
    <x v="4"/>
    <x v="0"/>
    <x v="8"/>
    <x v="1"/>
    <x v="63"/>
    <x v="66"/>
    <x v="1"/>
    <x v="1"/>
    <x v="3"/>
    <x v="13"/>
    <x v="8"/>
    <d v="2024-10-22T00:00:00"/>
    <x v="106"/>
    <x v="57"/>
    <x v="111"/>
    <x v="134"/>
    <x v="111"/>
    <n v="149157.10999999999"/>
    <x v="134"/>
    <x v="58"/>
    <x v="50"/>
    <x v="0"/>
    <n v="30"/>
    <x v="31"/>
    <m/>
    <x v="76"/>
    <x v="65"/>
    <s v="COLQUIRI"/>
    <m/>
    <m/>
    <x v="121"/>
    <s v="CMB/EMC/O.CIV-ADQ/052/2024"/>
    <n v="24110"/>
    <x v="0"/>
    <x v="1"/>
    <x v="5"/>
    <n v="1"/>
    <x v="129"/>
    <n v="84227.48"/>
    <m/>
    <m/>
    <n v="1"/>
    <n v="84227.48"/>
    <n v="12101.649425287356"/>
    <n v="12101.649425287356"/>
    <n v="10528.434999999999"/>
    <n v="0"/>
    <d v="2025-01-02T00:00:00"/>
    <s v="NOVIEMBRE"/>
    <x v="46"/>
    <n v="1"/>
    <x v="79"/>
    <x v="110"/>
    <x v="14"/>
    <n v="0"/>
    <n v="0"/>
    <n v="0"/>
    <n v="84227.48"/>
    <m/>
    <m/>
    <m/>
    <x v="1"/>
    <m/>
    <m/>
    <m/>
    <m/>
    <s v="L"/>
    <s v="NORMAL"/>
    <s v="CONTRATO"/>
    <n v="111"/>
    <s v="15-0517-00-570319-0-E"/>
    <m/>
    <n v="1754080"/>
    <m/>
    <n v="28000.66"/>
  </r>
  <r>
    <x v="0"/>
    <x v="121"/>
    <x v="0"/>
    <s v="CONTRATO-LEGAL"/>
    <s v="OCTUBRE"/>
    <d v="2024-09-26T00:00:00"/>
    <s v="CO42-CRISTHIAN VILLEGAS"/>
    <x v="10"/>
    <s v="PRODUCTOS METÁLICOS"/>
    <x v="2"/>
    <x v="2"/>
    <x v="117"/>
    <d v="2024-09-26T00:00:00"/>
    <m/>
    <x v="120"/>
    <s v="BIEN"/>
    <x v="122"/>
    <n v="66164"/>
    <x v="0"/>
    <x v="1"/>
    <x v="0"/>
    <x v="1"/>
    <x v="0"/>
    <x v="8"/>
    <x v="0"/>
    <x v="64"/>
    <x v="67"/>
    <x v="1"/>
    <x v="1"/>
    <x v="4"/>
    <x v="31"/>
    <x v="27"/>
    <d v="2024-11-04T00:00:00"/>
    <x v="107"/>
    <x v="58"/>
    <x v="112"/>
    <x v="135"/>
    <x v="112"/>
    <n v="9363"/>
    <x v="135"/>
    <x v="59"/>
    <x v="19"/>
    <x v="0"/>
    <n v="30"/>
    <x v="7"/>
    <m/>
    <x v="77"/>
    <x v="63"/>
    <s v="COLQUIRI"/>
    <m/>
    <m/>
    <x v="122"/>
    <s v="ADQ. MANTTO 210/2024"/>
    <n v="34600"/>
    <x v="0"/>
    <x v="1"/>
    <x v="1"/>
    <n v="3"/>
    <x v="7"/>
    <n v="0"/>
    <m/>
    <m/>
    <n v="3"/>
    <n v="0"/>
    <n v="0"/>
    <n v="0"/>
    <n v="0"/>
    <n v="0"/>
    <d v="2024-12-25T00:00:00"/>
    <m/>
    <x v="7"/>
    <m/>
    <x v="7"/>
    <x v="7"/>
    <x v="6"/>
    <n v="-45651"/>
    <n v="0"/>
    <n v="0"/>
    <n v="0"/>
    <m/>
    <m/>
    <m/>
    <x v="1"/>
    <m/>
    <m/>
    <m/>
    <m/>
    <s v="L"/>
    <s v="NORMAL"/>
    <s v="CONTRATO"/>
    <m/>
    <s v="15-0517-00-570321-0-E"/>
    <m/>
    <n v="1754084"/>
    <m/>
    <m/>
  </r>
  <r>
    <x v="0"/>
    <x v="121"/>
    <x v="0"/>
    <s v="OC-COMPRADOR"/>
    <s v="OCTUBRE"/>
    <d v="2024-09-26T00:00:00"/>
    <s v="CO42-CRISTHIAN VILLEGAS"/>
    <x v="10"/>
    <s v="PRODUCTOS METÁLICOS"/>
    <x v="2"/>
    <x v="2"/>
    <x v="117"/>
    <d v="2024-09-26T00:00:00"/>
    <m/>
    <x v="120"/>
    <s v="BIEN"/>
    <x v="122"/>
    <n v="66164"/>
    <x v="0"/>
    <x v="1"/>
    <x v="0"/>
    <x v="1"/>
    <x v="0"/>
    <x v="8"/>
    <x v="0"/>
    <x v="64"/>
    <x v="67"/>
    <x v="1"/>
    <x v="1"/>
    <x v="4"/>
    <x v="31"/>
    <x v="27"/>
    <d v="2024-11-04T00:00:00"/>
    <x v="107"/>
    <x v="58"/>
    <x v="112"/>
    <x v="136"/>
    <x v="112"/>
    <n v="22183.5"/>
    <x v="136"/>
    <x v="1"/>
    <x v="89"/>
    <x v="0"/>
    <n v="30"/>
    <x v="1"/>
    <m/>
    <x v="77"/>
    <x v="6"/>
    <s v="COLQUIRI"/>
    <m/>
    <m/>
    <x v="122"/>
    <s v="ADQ. MANTTO 210/2024"/>
    <n v="34600"/>
    <x v="0"/>
    <x v="1"/>
    <x v="1"/>
    <n v="3"/>
    <x v="7"/>
    <n v="0"/>
    <m/>
    <m/>
    <n v="3"/>
    <n v="0"/>
    <n v="0"/>
    <n v="0"/>
    <n v="0"/>
    <n v="0"/>
    <d v="1900-01-14T00:00:00"/>
    <m/>
    <x v="7"/>
    <m/>
    <x v="7"/>
    <x v="7"/>
    <x v="6"/>
    <n v="-15"/>
    <n v="0"/>
    <n v="0"/>
    <n v="0"/>
    <m/>
    <m/>
    <m/>
    <x v="1"/>
    <m/>
    <m/>
    <m/>
    <m/>
    <s v="L"/>
    <s v="NORMAL"/>
    <s v="OC"/>
    <m/>
    <s v="15-0517-00-570321-0-E"/>
    <m/>
    <n v="1754084"/>
    <m/>
    <m/>
  </r>
  <r>
    <x v="0"/>
    <x v="122"/>
    <x v="0"/>
    <s v="PAGO"/>
    <s v="OCTUBRE"/>
    <d v="2024-09-30T00:00:00"/>
    <s v="CO42-CRISTHIAN VILLEGAS"/>
    <x v="7"/>
    <s v="MANTENIMIENTO Y REPARACION DE MAQUINARIA Y EQUIPOS"/>
    <x v="2"/>
    <x v="2"/>
    <x v="118"/>
    <d v="2024-09-25T00:00:00"/>
    <m/>
    <x v="121"/>
    <s v="SERVICIO"/>
    <x v="123"/>
    <n v="10000"/>
    <x v="0"/>
    <x v="1"/>
    <x v="0"/>
    <x v="4"/>
    <x v="0"/>
    <x v="8"/>
    <x v="1"/>
    <x v="64"/>
    <x v="67"/>
    <x v="1"/>
    <x v="1"/>
    <x v="4"/>
    <x v="31"/>
    <x v="27"/>
    <d v="2024-10-23T00:00:00"/>
    <x v="108"/>
    <x v="53"/>
    <x v="113"/>
    <x v="137"/>
    <x v="113"/>
    <n v="10000"/>
    <x v="137"/>
    <x v="1"/>
    <x v="52"/>
    <x v="0"/>
    <n v="30"/>
    <x v="2"/>
    <m/>
    <x v="77"/>
    <x v="53"/>
    <s v="COLQUIRI"/>
    <m/>
    <m/>
    <x v="123"/>
    <s v="ADQ. MANTTO 213/2024"/>
    <n v="24120"/>
    <x v="0"/>
    <x v="1"/>
    <x v="5"/>
    <n v="1"/>
    <x v="130"/>
    <n v="10000"/>
    <m/>
    <m/>
    <n v="1"/>
    <n v="10000"/>
    <n v="1436.7816091954023"/>
    <n v="1436.7816091954023"/>
    <n v="1250"/>
    <n v="0"/>
    <d v="2024-11-29T00:00:00"/>
    <s v="NOVIEMBRE"/>
    <x v="66"/>
    <n v="213"/>
    <x v="80"/>
    <x v="111"/>
    <x v="39"/>
    <n v="0"/>
    <n v="0"/>
    <n v="0"/>
    <n v="10000"/>
    <m/>
    <m/>
    <m/>
    <x v="1"/>
    <m/>
    <m/>
    <m/>
    <m/>
    <s v="L"/>
    <s v="NORMAL"/>
    <s v="OC"/>
    <m/>
    <s v="15-0517-00-570321-0-E"/>
    <m/>
    <n v="1754084"/>
    <m/>
    <m/>
  </r>
  <r>
    <x v="0"/>
    <x v="123"/>
    <x v="10"/>
    <s v="COTIZACION"/>
    <s v="OCTUBRE"/>
    <d v="2024-09-30T00:00:00"/>
    <s v="CO42-CRISTHIAN VILLEGAS"/>
    <x v="15"/>
    <s v="EQUIPO DE COMUNICACIÓN"/>
    <x v="2"/>
    <x v="2"/>
    <x v="119"/>
    <d v="2024-09-30T00:00:00"/>
    <m/>
    <x v="122"/>
    <s v="BIEN"/>
    <x v="124"/>
    <n v="11935.41"/>
    <x v="0"/>
    <x v="1"/>
    <x v="0"/>
    <x v="1"/>
    <x v="0"/>
    <x v="8"/>
    <x v="0"/>
    <x v="64"/>
    <x v="67"/>
    <x v="1"/>
    <x v="1"/>
    <x v="4"/>
    <x v="9"/>
    <x v="14"/>
    <m/>
    <x v="7"/>
    <x v="6"/>
    <x v="7"/>
    <x v="8"/>
    <x v="7"/>
    <m/>
    <x v="8"/>
    <x v="1"/>
    <x v="7"/>
    <x v="0"/>
    <n v="30"/>
    <x v="4"/>
    <m/>
    <x v="6"/>
    <x v="6"/>
    <s v="COLQUIRI"/>
    <m/>
    <m/>
    <x v="124"/>
    <s v="ADQ. MANTTO 118/2024"/>
    <n v="43500"/>
    <x v="0"/>
    <x v="1"/>
    <x v="1"/>
    <n v="6"/>
    <x v="7"/>
    <n v="0"/>
    <m/>
    <m/>
    <n v="6"/>
    <n v="0"/>
    <n v="0"/>
    <n v="0"/>
    <n v="0"/>
    <n v="0"/>
    <d v="1899-12-30T00:00:00"/>
    <m/>
    <x v="7"/>
    <m/>
    <x v="7"/>
    <x v="7"/>
    <x v="6"/>
    <n v="0"/>
    <n v="0"/>
    <n v="0"/>
    <n v="0"/>
    <m/>
    <m/>
    <m/>
    <x v="1"/>
    <m/>
    <m/>
    <m/>
    <m/>
    <s v="I"/>
    <s v="NORMAL"/>
    <s v="OC"/>
    <m/>
    <m/>
    <m/>
    <s v="15-0517-00--0-E"/>
    <m/>
    <m/>
  </r>
  <r>
    <x v="0"/>
    <x v="124"/>
    <x v="0"/>
    <s v="CERRADO"/>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8"/>
    <x v="114"/>
    <n v="15803.1"/>
    <x v="138"/>
    <x v="1"/>
    <x v="12"/>
    <x v="0"/>
    <n v="30"/>
    <x v="5"/>
    <m/>
    <x v="77"/>
    <x v="6"/>
    <s v="COLQUIRI"/>
    <m/>
    <m/>
    <x v="125"/>
    <s v="ADQ. MANTTO 122/2024"/>
    <n v="39800"/>
    <x v="0"/>
    <x v="1"/>
    <x v="1"/>
    <n v="1"/>
    <x v="131"/>
    <n v="15803.1"/>
    <m/>
    <m/>
    <n v="1"/>
    <n v="15803.1"/>
    <n v="2270.5603448275861"/>
    <n v="2270.5603448275861"/>
    <n v="1975.3874999999998"/>
    <n v="0"/>
    <d v="1900-01-19T00:00:00"/>
    <m/>
    <x v="7"/>
    <m/>
    <x v="7"/>
    <x v="7"/>
    <x v="6"/>
    <n v="-20"/>
    <n v="-1580.31"/>
    <n v="1106.2170000000001"/>
    <n v="16277.192999999999"/>
    <m/>
    <m/>
    <m/>
    <x v="1"/>
    <m/>
    <m/>
    <m/>
    <m/>
    <s v="L"/>
    <s v="NORMAL"/>
    <s v="OC"/>
    <n v="337985"/>
    <n v="1912605"/>
    <m/>
    <s v="15-0517-00-617109-0-E"/>
    <m/>
    <m/>
  </r>
  <r>
    <x v="0"/>
    <x v="124"/>
    <x v="0"/>
    <s v="OC-COMPRADOR"/>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9"/>
    <x v="114"/>
    <n v="25185"/>
    <x v="139"/>
    <x v="1"/>
    <x v="16"/>
    <x v="0"/>
    <n v="30"/>
    <x v="1"/>
    <m/>
    <x v="77"/>
    <x v="6"/>
    <s v="COLQUIRI"/>
    <m/>
    <m/>
    <x v="125"/>
    <s v="ADQ. MANTTO 122/2024"/>
    <n v="39800"/>
    <x v="0"/>
    <x v="1"/>
    <x v="1"/>
    <n v="1"/>
    <x v="132"/>
    <n v="25185"/>
    <m/>
    <m/>
    <n v="1"/>
    <n v="25185"/>
    <n v="3618.5344827586209"/>
    <n v="3618.5344827586209"/>
    <n v="3148.125"/>
    <n v="0"/>
    <d v="1900-01-14T00:00:00"/>
    <m/>
    <x v="7"/>
    <m/>
    <x v="7"/>
    <x v="7"/>
    <x v="6"/>
    <n v="-15"/>
    <n v="-1888.875"/>
    <n v="1762.9500000000003"/>
    <n v="25310.924999999999"/>
    <m/>
    <m/>
    <m/>
    <x v="1"/>
    <m/>
    <m/>
    <m/>
    <m/>
    <s v="L"/>
    <s v="NORMAL"/>
    <s v="OC"/>
    <n v="337985"/>
    <n v="1912605"/>
    <m/>
    <s v="15-0517-00-617109-0-E"/>
    <m/>
    <m/>
  </r>
  <r>
    <x v="0"/>
    <x v="125"/>
    <x v="10"/>
    <s v="COTIZACION"/>
    <s v="OCTUBRE"/>
    <d v="2024-09-30T00:00:00"/>
    <s v="CO42-CRISTHIAN VILLEGAS"/>
    <x v="12"/>
    <s v="PRODUCTOS NO METALICOS Y PLASTICOS"/>
    <x v="4"/>
    <x v="4"/>
    <x v="121"/>
    <d v="2024-09-30T00:00:00"/>
    <m/>
    <x v="124"/>
    <s v="BIEN"/>
    <x v="126"/>
    <n v="7900"/>
    <x v="0"/>
    <x v="1"/>
    <x v="0"/>
    <x v="1"/>
    <x v="0"/>
    <x v="8"/>
    <x v="1"/>
    <x v="65"/>
    <x v="68"/>
    <x v="1"/>
    <x v="1"/>
    <x v="5"/>
    <x v="17"/>
    <x v="14"/>
    <m/>
    <x v="7"/>
    <x v="6"/>
    <x v="7"/>
    <x v="8"/>
    <x v="7"/>
    <m/>
    <x v="8"/>
    <x v="1"/>
    <x v="7"/>
    <x v="0"/>
    <n v="30"/>
    <x v="4"/>
    <m/>
    <x v="6"/>
    <x v="6"/>
    <s v="COLQUIRI"/>
    <m/>
    <m/>
    <x v="126"/>
    <s v="ADQ/SIMA-097/2024"/>
    <n v="34500"/>
    <x v="0"/>
    <x v="1"/>
    <x v="1"/>
    <n v="2"/>
    <x v="7"/>
    <n v="0"/>
    <m/>
    <m/>
    <n v="2"/>
    <n v="0"/>
    <n v="0"/>
    <n v="0"/>
    <n v="0"/>
    <n v="0"/>
    <d v="1899-12-30T00:00:00"/>
    <m/>
    <x v="7"/>
    <m/>
    <x v="7"/>
    <x v="7"/>
    <x v="6"/>
    <n v="0"/>
    <n v="0"/>
    <n v="0"/>
    <n v="0"/>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0"/>
    <x v="115"/>
    <n v="6350"/>
    <x v="140"/>
    <x v="1"/>
    <x v="90"/>
    <x v="0"/>
    <n v="30"/>
    <x v="2"/>
    <m/>
    <x v="78"/>
    <x v="6"/>
    <s v="COLQUIRI"/>
    <m/>
    <m/>
    <x v="127"/>
    <s v="ADQ/SIMA-100/2024"/>
    <n v="26700"/>
    <x v="0"/>
    <x v="1"/>
    <x v="5"/>
    <n v="1"/>
    <x v="133"/>
    <n v="6350"/>
    <m/>
    <m/>
    <n v="1"/>
    <n v="6350"/>
    <n v="912.35632183908046"/>
    <n v="912.35632183908046"/>
    <n v="793.75"/>
    <n v="0"/>
    <d v="1900-01-09T00:00:00"/>
    <m/>
    <x v="7"/>
    <m/>
    <x v="7"/>
    <x v="7"/>
    <x v="6"/>
    <n v="-10"/>
    <n v="-317.5"/>
    <n v="444.50000000000006"/>
    <n v="6223"/>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1"/>
    <x v="115"/>
    <n v="26700"/>
    <x v="141"/>
    <x v="1"/>
    <x v="91"/>
    <x v="0"/>
    <n v="30"/>
    <x v="13"/>
    <m/>
    <x v="78"/>
    <x v="6"/>
    <s v="COLQUIRI"/>
    <m/>
    <m/>
    <x v="127"/>
    <s v="ADQ/SIMA-100/2024"/>
    <n v="26700"/>
    <x v="0"/>
    <x v="1"/>
    <x v="5"/>
    <n v="1"/>
    <x v="134"/>
    <n v="26700"/>
    <m/>
    <m/>
    <n v="1"/>
    <n v="26700"/>
    <n v="3836.2068965517242"/>
    <n v="3836.2068965517242"/>
    <n v="3337.5"/>
    <n v="0"/>
    <d v="1900-01-24T00:00:00"/>
    <m/>
    <x v="7"/>
    <m/>
    <x v="7"/>
    <x v="7"/>
    <x v="6"/>
    <n v="-25"/>
    <n v="-3337.5"/>
    <n v="1869.0000000000002"/>
    <n v="28168.5"/>
    <m/>
    <m/>
    <m/>
    <x v="1"/>
    <m/>
    <m/>
    <m/>
    <m/>
    <s v="L"/>
    <s v="NORMAL"/>
    <s v="OC"/>
    <m/>
    <m/>
    <m/>
    <s v="15-0517-00--0-E"/>
    <m/>
    <m/>
  </r>
  <r>
    <x v="0"/>
    <x v="127"/>
    <x v="0"/>
    <s v="COTIZACION"/>
    <s v="OCTUBRE"/>
    <d v="2024-09-30T00:00:00"/>
    <s v="CO42-CRISTHIAN VILLEGAS"/>
    <x v="1"/>
    <s v="MATERIAL ELECTRICO"/>
    <x v="4"/>
    <x v="4"/>
    <x v="122"/>
    <d v="2024-09-30T00:00:00"/>
    <m/>
    <x v="126"/>
    <s v="BIEN"/>
    <x v="128"/>
    <n v="17435"/>
    <x v="0"/>
    <x v="1"/>
    <x v="0"/>
    <x v="1"/>
    <x v="0"/>
    <x v="8"/>
    <x v="0"/>
    <x v="65"/>
    <x v="68"/>
    <x v="1"/>
    <x v="1"/>
    <x v="5"/>
    <x v="17"/>
    <x v="14"/>
    <m/>
    <x v="7"/>
    <x v="6"/>
    <x v="7"/>
    <x v="8"/>
    <x v="7"/>
    <m/>
    <x v="8"/>
    <x v="1"/>
    <x v="7"/>
    <x v="0"/>
    <n v="30"/>
    <x v="4"/>
    <m/>
    <x v="6"/>
    <x v="6"/>
    <s v="COLQUIRI"/>
    <m/>
    <m/>
    <x v="128"/>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9"/>
    <n v="71370"/>
    <x v="0"/>
    <x v="1"/>
    <x v="0"/>
    <x v="1"/>
    <x v="0"/>
    <x v="8"/>
    <x v="0"/>
    <x v="65"/>
    <x v="68"/>
    <x v="1"/>
    <x v="1"/>
    <x v="5"/>
    <x v="17"/>
    <x v="14"/>
    <m/>
    <x v="7"/>
    <x v="6"/>
    <x v="7"/>
    <x v="8"/>
    <x v="7"/>
    <m/>
    <x v="8"/>
    <x v="1"/>
    <x v="7"/>
    <x v="0"/>
    <n v="30"/>
    <x v="4"/>
    <m/>
    <x v="6"/>
    <x v="6"/>
    <s v="COLQUIRI"/>
    <m/>
    <m/>
    <x v="129"/>
    <s v="ADQ/SIMA-098/2024"/>
    <n v="39990"/>
    <x v="0"/>
    <x v="1"/>
    <x v="1"/>
    <n v="10"/>
    <x v="7"/>
    <n v="0"/>
    <m/>
    <m/>
    <n v="10"/>
    <n v="0"/>
    <n v="0"/>
    <n v="0"/>
    <n v="0"/>
    <n v="0"/>
    <d v="1899-12-30T00:00:00"/>
    <m/>
    <x v="7"/>
    <m/>
    <x v="7"/>
    <x v="7"/>
    <x v="6"/>
    <n v="0"/>
    <n v="0"/>
    <n v="0"/>
    <n v="0"/>
    <m/>
    <m/>
    <m/>
    <x v="1"/>
    <m/>
    <m/>
    <m/>
    <m/>
    <s v="L"/>
    <s v="NORMAL"/>
    <s v="OC"/>
    <m/>
    <s v="15-0517-00-570146-0-E"/>
    <m/>
    <n v="1772176"/>
    <m/>
    <n v="0"/>
  </r>
  <r>
    <x v="0"/>
    <x v="129"/>
    <x v="0"/>
    <s v="CONTRATO "/>
    <s v="OCTUBRE"/>
    <d v="2024-09-30T00:00:00"/>
    <s v="CO42-CRISTHIAN VILLEGAS"/>
    <x v="25"/>
    <s v="PRENDAS DE VESTIR"/>
    <x v="4"/>
    <x v="4"/>
    <x v="124"/>
    <d v="2024-09-30T00:00:00"/>
    <m/>
    <x v="128"/>
    <s v="BIEN"/>
    <x v="130"/>
    <n v="69975"/>
    <x v="0"/>
    <x v="1"/>
    <x v="0"/>
    <x v="1"/>
    <x v="0"/>
    <x v="8"/>
    <x v="1"/>
    <x v="65"/>
    <x v="68"/>
    <x v="1"/>
    <x v="1"/>
    <x v="5"/>
    <x v="17"/>
    <x v="14"/>
    <d v="2024-10-21T00:00:00"/>
    <x v="111"/>
    <x v="53"/>
    <x v="116"/>
    <x v="142"/>
    <x v="116"/>
    <n v="69042"/>
    <x v="142"/>
    <x v="1"/>
    <x v="92"/>
    <x v="0"/>
    <n v="30"/>
    <x v="7"/>
    <m/>
    <x v="78"/>
    <x v="6"/>
    <s v="COLQUIRI"/>
    <m/>
    <m/>
    <x v="130"/>
    <s v="ADQ/SIMA-103/2024"/>
    <n v="33300"/>
    <x v="0"/>
    <x v="1"/>
    <x v="1"/>
    <n v="1"/>
    <x v="7"/>
    <n v="0"/>
    <m/>
    <m/>
    <n v="1"/>
    <n v="0"/>
    <n v="0"/>
    <n v="0"/>
    <n v="0"/>
    <n v="0"/>
    <d v="1900-01-29T00:00:00"/>
    <m/>
    <x v="7"/>
    <m/>
    <x v="7"/>
    <x v="7"/>
    <x v="6"/>
    <n v="-30"/>
    <n v="0"/>
    <n v="0"/>
    <n v="0"/>
    <m/>
    <m/>
    <m/>
    <x v="1"/>
    <m/>
    <m/>
    <m/>
    <m/>
    <s v="L"/>
    <s v="NORMAL"/>
    <s v="OC"/>
    <m/>
    <s v="15-0517-00-570146-0-E"/>
    <m/>
    <n v="1772176"/>
    <m/>
    <n v="0"/>
  </r>
  <r>
    <x v="0"/>
    <x v="130"/>
    <x v="0"/>
    <s v="COTIZACION"/>
    <s v="OCTUBRE"/>
    <d v="2024-09-30T00:00:00"/>
    <s v="CO42-CRISTHIAN VILLEGAS"/>
    <x v="26"/>
    <s v="HILADOS Y TELAS"/>
    <x v="3"/>
    <x v="3"/>
    <x v="125"/>
    <d v="2024-09-30T00:00:00"/>
    <m/>
    <x v="129"/>
    <s v="BIEN"/>
    <x v="131"/>
    <n v="43508"/>
    <x v="0"/>
    <x v="1"/>
    <x v="0"/>
    <x v="1"/>
    <x v="0"/>
    <x v="4"/>
    <x v="0"/>
    <x v="65"/>
    <x v="68"/>
    <x v="1"/>
    <x v="1"/>
    <x v="3"/>
    <x v="24"/>
    <x v="14"/>
    <m/>
    <x v="7"/>
    <x v="6"/>
    <x v="7"/>
    <x v="8"/>
    <x v="7"/>
    <m/>
    <x v="8"/>
    <x v="1"/>
    <x v="7"/>
    <x v="0"/>
    <n v="30"/>
    <x v="4"/>
    <m/>
    <x v="6"/>
    <x v="6"/>
    <s v="COLQUIRI"/>
    <m/>
    <m/>
    <x v="131"/>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2"/>
    <n v="294963.5"/>
    <x v="0"/>
    <x v="1"/>
    <x v="0"/>
    <x v="1"/>
    <x v="0"/>
    <x v="8"/>
    <x v="0"/>
    <x v="66"/>
    <x v="69"/>
    <x v="1"/>
    <x v="1"/>
    <x v="4"/>
    <x v="9"/>
    <x v="14"/>
    <m/>
    <x v="7"/>
    <x v="6"/>
    <x v="7"/>
    <x v="8"/>
    <x v="7"/>
    <m/>
    <x v="8"/>
    <x v="1"/>
    <x v="7"/>
    <x v="0"/>
    <n v="30"/>
    <x v="4"/>
    <m/>
    <x v="6"/>
    <x v="6"/>
    <s v="COLQUIRI"/>
    <m/>
    <m/>
    <x v="132"/>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3"/>
    <n v="10080"/>
    <x v="0"/>
    <x v="1"/>
    <x v="0"/>
    <x v="2"/>
    <x v="0"/>
    <x v="4"/>
    <x v="1"/>
    <x v="64"/>
    <x v="67"/>
    <x v="1"/>
    <x v="1"/>
    <x v="3"/>
    <x v="17"/>
    <x v="14"/>
    <m/>
    <x v="7"/>
    <x v="6"/>
    <x v="7"/>
    <x v="8"/>
    <x v="7"/>
    <m/>
    <x v="8"/>
    <x v="1"/>
    <x v="7"/>
    <x v="0"/>
    <n v="30"/>
    <x v="4"/>
    <m/>
    <x v="6"/>
    <x v="6"/>
    <s v="COLQUIRI"/>
    <m/>
    <m/>
    <x v="133"/>
    <s v="CMB/EMC/ING-PLA/0072/2024"/>
    <n v="39700"/>
    <x v="0"/>
    <x v="1"/>
    <x v="3"/>
    <n v="2"/>
    <x v="7"/>
    <n v="0"/>
    <m/>
    <m/>
    <n v="2"/>
    <n v="0"/>
    <n v="0"/>
    <n v="0"/>
    <n v="0"/>
    <n v="0"/>
    <d v="1899-12-30T00:00:00"/>
    <m/>
    <x v="7"/>
    <m/>
    <x v="7"/>
    <x v="7"/>
    <x v="6"/>
    <n v="0"/>
    <n v="0"/>
    <n v="0"/>
    <n v="0"/>
    <m/>
    <m/>
    <m/>
    <x v="1"/>
    <m/>
    <m/>
    <m/>
    <m/>
    <s v="L"/>
    <s v="NORMAL"/>
    <s v="OC"/>
    <m/>
    <m/>
    <m/>
    <s v="15-0517-00--0-E"/>
    <m/>
    <m/>
  </r>
  <r>
    <x v="0"/>
    <x v="133"/>
    <x v="0"/>
    <s v="NOTIFICACION"/>
    <s v="OCTUBRE"/>
    <d v="2024-09-27T00:00:00"/>
    <s v="CO42-CRISTHIAN VILLEGAS"/>
    <x v="1"/>
    <s v="MATERIAL ELECTRICO"/>
    <x v="2"/>
    <x v="2"/>
    <x v="128"/>
    <d v="2024-09-30T00:00:00"/>
    <m/>
    <x v="132"/>
    <s v="BIEN"/>
    <x v="134"/>
    <n v="52143.44"/>
    <x v="0"/>
    <x v="1"/>
    <x v="0"/>
    <x v="1"/>
    <x v="0"/>
    <x v="8"/>
    <x v="0"/>
    <x v="64"/>
    <x v="67"/>
    <x v="1"/>
    <x v="1"/>
    <x v="2"/>
    <x v="29"/>
    <x v="15"/>
    <d v="2024-10-17T00:00:00"/>
    <x v="112"/>
    <x v="60"/>
    <x v="117"/>
    <x v="143"/>
    <x v="117"/>
    <n v="52140"/>
    <x v="143"/>
    <x v="1"/>
    <x v="64"/>
    <x v="0"/>
    <n v="30"/>
    <x v="5"/>
    <m/>
    <x v="75"/>
    <x v="6"/>
    <s v="COLQUIRI"/>
    <m/>
    <m/>
    <x v="134"/>
    <s v="ADQ.MANTTO Y SERV. 121/2024"/>
    <n v="39700"/>
    <x v="0"/>
    <x v="1"/>
    <x v="1"/>
    <n v="2"/>
    <x v="135"/>
    <n v="104280"/>
    <m/>
    <m/>
    <n v="2"/>
    <n v="104280"/>
    <n v="7491.3793103448279"/>
    <n v="14982.758620689656"/>
    <n v="13035"/>
    <n v="0"/>
    <d v="1900-01-19T00:00:00"/>
    <m/>
    <x v="7"/>
    <m/>
    <x v="7"/>
    <x v="7"/>
    <x v="6"/>
    <n v="-20"/>
    <n v="-10428"/>
    <n v="7299.6"/>
    <n v="107408.4"/>
    <m/>
    <m/>
    <m/>
    <x v="1"/>
    <m/>
    <m/>
    <m/>
    <m/>
    <s v="L"/>
    <s v="NORMAL"/>
    <s v="OC"/>
    <m/>
    <m/>
    <m/>
    <s v="15-0517-00--0-E"/>
    <m/>
    <m/>
  </r>
  <r>
    <x v="0"/>
    <x v="134"/>
    <x v="0"/>
    <s v="PAGO"/>
    <s v="OCTUBRE"/>
    <d v="2024-09-30T00:00:00"/>
    <s v="CO42-CRISTHIAN VILLEGAS"/>
    <x v="2"/>
    <s v="PRODUCTOS QUIMICOS"/>
    <x v="2"/>
    <x v="2"/>
    <x v="129"/>
    <d v="2024-09-30T00:00:00"/>
    <m/>
    <x v="133"/>
    <s v="BIEN"/>
    <x v="135"/>
    <n v="161108.48000000001"/>
    <x v="0"/>
    <x v="1"/>
    <x v="0"/>
    <x v="8"/>
    <x v="0"/>
    <x v="1"/>
    <x v="0"/>
    <x v="65"/>
    <x v="68"/>
    <x v="1"/>
    <x v="1"/>
    <x v="4"/>
    <x v="33"/>
    <x v="18"/>
    <d v="2024-10-18T00:00:00"/>
    <x v="113"/>
    <x v="25"/>
    <x v="118"/>
    <x v="144"/>
    <x v="118"/>
    <n v="161108.48000000001"/>
    <x v="144"/>
    <x v="1"/>
    <x v="12"/>
    <x v="11"/>
    <n v="30"/>
    <x v="2"/>
    <m/>
    <x v="78"/>
    <x v="55"/>
    <s v="COLQUIRI"/>
    <m/>
    <m/>
    <x v="135"/>
    <s v="ADQ/MANTTO-119/2024"/>
    <n v="34200"/>
    <x v="0"/>
    <x v="1"/>
    <x v="9"/>
    <n v="1"/>
    <x v="136"/>
    <n v="161108.48000000001"/>
    <m/>
    <m/>
    <n v="1"/>
    <n v="161108.48000000001"/>
    <n v="23147.77011494253"/>
    <n v="23147.77011494253"/>
    <n v="20138.560000000001"/>
    <n v="0"/>
    <d v="2024-11-30T00:00:00"/>
    <s v="NOVIEMBRE"/>
    <x v="61"/>
    <n v="602"/>
    <x v="81"/>
    <x v="112"/>
    <x v="42"/>
    <n v="0"/>
    <n v="0"/>
    <n v="0"/>
    <n v="161108.48000000001"/>
    <m/>
    <m/>
    <m/>
    <x v="1"/>
    <m/>
    <m/>
    <m/>
    <m/>
    <s v="L"/>
    <s v="NORMAL"/>
    <s v="OC"/>
    <m/>
    <m/>
    <m/>
    <s v="15-0517-00--0-E"/>
    <m/>
    <m/>
  </r>
  <r>
    <x v="0"/>
    <x v="135"/>
    <x v="0"/>
    <s v="COTIZACION"/>
    <s v="OCTUBRE"/>
    <d v="2024-09-30T00:00:00"/>
    <s v="CO42-CRISTHIAN VILLEGAS"/>
    <x v="1"/>
    <s v="MATERIAL ELECTRICO"/>
    <x v="2"/>
    <x v="2"/>
    <x v="130"/>
    <d v="2024-10-01T00:00:00"/>
    <m/>
    <x v="134"/>
    <s v="BIEN"/>
    <x v="136"/>
    <n v="173920.96"/>
    <x v="0"/>
    <x v="1"/>
    <x v="0"/>
    <x v="1"/>
    <x v="0"/>
    <x v="0"/>
    <x v="0"/>
    <x v="65"/>
    <x v="68"/>
    <x v="1"/>
    <x v="1"/>
    <x v="2"/>
    <x v="17"/>
    <x v="14"/>
    <m/>
    <x v="7"/>
    <x v="6"/>
    <x v="7"/>
    <x v="8"/>
    <x v="7"/>
    <m/>
    <x v="8"/>
    <x v="1"/>
    <x v="7"/>
    <x v="0"/>
    <n v="30"/>
    <x v="4"/>
    <m/>
    <x v="6"/>
    <x v="6"/>
    <s v="COLQUIRI"/>
    <m/>
    <m/>
    <x v="136"/>
    <s v="ADQ.MANTTO Y SERV. 125/2024"/>
    <n v="39700"/>
    <x v="0"/>
    <x v="1"/>
    <x v="1"/>
    <n v="1"/>
    <x v="7"/>
    <n v="0"/>
    <m/>
    <m/>
    <n v="1"/>
    <n v="0"/>
    <n v="0"/>
    <n v="0"/>
    <n v="0"/>
    <n v="0"/>
    <d v="1899-12-30T00:00:00"/>
    <m/>
    <x v="7"/>
    <m/>
    <x v="7"/>
    <x v="7"/>
    <x v="6"/>
    <n v="0"/>
    <n v="0"/>
    <n v="0"/>
    <n v="0"/>
    <m/>
    <m/>
    <m/>
    <x v="1"/>
    <m/>
    <m/>
    <m/>
    <m/>
    <s v="L"/>
    <s v="NORMAL"/>
    <s v="OC"/>
    <n v="110"/>
    <s v="15-0517-00-570319-0-E"/>
    <m/>
    <n v="1754080"/>
    <m/>
    <n v="5008"/>
  </r>
  <r>
    <x v="0"/>
    <x v="136"/>
    <x v="0"/>
    <s v="COTIZACION"/>
    <s v="OCTUBRE"/>
    <d v="2024-09-30T00:00:00"/>
    <s v="CO42-CRISTHIAN VILLEGAS"/>
    <x v="25"/>
    <s v="PRENDAS DE VESTIR"/>
    <x v="4"/>
    <x v="4"/>
    <x v="131"/>
    <d v="2024-10-01T00:00:00"/>
    <m/>
    <x v="135"/>
    <s v="BIEN"/>
    <x v="137"/>
    <n v="5760"/>
    <x v="0"/>
    <x v="1"/>
    <x v="0"/>
    <x v="1"/>
    <x v="0"/>
    <x v="8"/>
    <x v="6"/>
    <x v="65"/>
    <x v="68"/>
    <x v="1"/>
    <x v="1"/>
    <x v="5"/>
    <x v="17"/>
    <x v="14"/>
    <m/>
    <x v="7"/>
    <x v="6"/>
    <x v="7"/>
    <x v="8"/>
    <x v="7"/>
    <m/>
    <x v="8"/>
    <x v="1"/>
    <x v="7"/>
    <x v="0"/>
    <n v="30"/>
    <x v="4"/>
    <m/>
    <x v="6"/>
    <x v="6"/>
    <s v="COLQUIRI"/>
    <m/>
    <m/>
    <x v="137"/>
    <s v="ADQ/SIMA-101/2024"/>
    <n v="33300"/>
    <x v="0"/>
    <x v="1"/>
    <x v="1"/>
    <n v="1"/>
    <x v="7"/>
    <n v="0"/>
    <m/>
    <m/>
    <n v="29"/>
    <n v="0"/>
    <n v="0"/>
    <n v="0"/>
    <n v="0"/>
    <n v="-28"/>
    <d v="1899-12-30T00:00:00"/>
    <m/>
    <x v="7"/>
    <m/>
    <x v="7"/>
    <x v="7"/>
    <x v="6"/>
    <n v="0"/>
    <n v="0"/>
    <n v="0"/>
    <n v="0"/>
    <m/>
    <m/>
    <m/>
    <x v="1"/>
    <m/>
    <m/>
    <m/>
    <m/>
    <s v="L"/>
    <s v="NORMAL"/>
    <s v="OC"/>
    <n v="111"/>
    <s v="15-0517-00-570319-0-E"/>
    <m/>
    <n v="1754080"/>
    <m/>
    <n v="28000.66"/>
  </r>
  <r>
    <x v="0"/>
    <x v="137"/>
    <x v="0"/>
    <s v="CONTRATO "/>
    <s v="OCTUBRE"/>
    <d v="2024-09-30T00:00:00"/>
    <s v="CO42-CRISTHIAN VILLEGAS"/>
    <x v="25"/>
    <s v="PRENDAS DE VESTIR"/>
    <x v="4"/>
    <x v="4"/>
    <x v="132"/>
    <d v="2024-10-01T00:00:00"/>
    <m/>
    <x v="136"/>
    <s v="BIEN"/>
    <x v="138"/>
    <n v="32860"/>
    <x v="0"/>
    <x v="1"/>
    <x v="0"/>
    <x v="1"/>
    <x v="0"/>
    <x v="8"/>
    <x v="0"/>
    <x v="65"/>
    <x v="68"/>
    <x v="1"/>
    <x v="1"/>
    <x v="5"/>
    <x v="25"/>
    <x v="22"/>
    <d v="2024-10-25T00:00:00"/>
    <x v="114"/>
    <x v="53"/>
    <x v="119"/>
    <x v="145"/>
    <x v="119"/>
    <n v="32696"/>
    <x v="145"/>
    <x v="60"/>
    <x v="91"/>
    <x v="0"/>
    <n v="30"/>
    <x v="13"/>
    <m/>
    <x v="78"/>
    <x v="66"/>
    <s v="COLQUIRI"/>
    <m/>
    <m/>
    <x v="138"/>
    <s v="ADQ/SIMA-102/2024"/>
    <n v="33300"/>
    <x v="0"/>
    <x v="1"/>
    <x v="1"/>
    <n v="1"/>
    <x v="137"/>
    <n v="32696"/>
    <m/>
    <m/>
    <n v="1"/>
    <n v="32696"/>
    <n v="4697.7011494252874"/>
    <n v="4697.7011494252874"/>
    <n v="4087"/>
    <n v="0"/>
    <d v="2024-12-17T00:00:00"/>
    <m/>
    <x v="7"/>
    <m/>
    <x v="7"/>
    <x v="7"/>
    <x v="6"/>
    <n v="-45643"/>
    <n v="-7461717.6400000006"/>
    <n v="2288.7200000000003"/>
    <n v="7492124.9199999999"/>
    <m/>
    <m/>
    <m/>
    <x v="1"/>
    <m/>
    <m/>
    <m/>
    <m/>
    <s v="L"/>
    <s v="NORMAL"/>
    <s v="CONTRATO"/>
    <m/>
    <s v="15-0517-00-570321-0-E"/>
    <m/>
    <n v="1754084"/>
    <m/>
    <m/>
  </r>
  <r>
    <x v="0"/>
    <x v="138"/>
    <x v="0"/>
    <s v="NOTIFICACION"/>
    <s v="OCTUBRE"/>
    <d v="2024-09-30T00:00:00"/>
    <s v="CO42-CRISTHIAN VILLEGAS"/>
    <x v="2"/>
    <s v="PRODUCTOS QUIMICOS"/>
    <x v="4"/>
    <x v="4"/>
    <x v="133"/>
    <d v="2024-10-01T00:00:00"/>
    <m/>
    <x v="137"/>
    <s v="BIEN"/>
    <x v="139"/>
    <n v="27440"/>
    <x v="0"/>
    <x v="1"/>
    <x v="0"/>
    <x v="1"/>
    <x v="0"/>
    <x v="8"/>
    <x v="0"/>
    <x v="65"/>
    <x v="68"/>
    <x v="1"/>
    <x v="1"/>
    <x v="5"/>
    <x v="17"/>
    <x v="14"/>
    <d v="2024-10-25T00:00:00"/>
    <x v="115"/>
    <x v="53"/>
    <x v="120"/>
    <x v="146"/>
    <x v="120"/>
    <n v="20170"/>
    <x v="146"/>
    <x v="1"/>
    <x v="93"/>
    <x v="0"/>
    <n v="30"/>
    <x v="11"/>
    <m/>
    <x v="77"/>
    <x v="6"/>
    <s v="COLQUIRI"/>
    <m/>
    <m/>
    <x v="139"/>
    <s v="ADQ/SIMA-096/2024"/>
    <n v="34200"/>
    <x v="0"/>
    <x v="1"/>
    <x v="1"/>
    <n v="1"/>
    <x v="7"/>
    <n v="0"/>
    <m/>
    <m/>
    <n v="16"/>
    <n v="0"/>
    <n v="0"/>
    <n v="0"/>
    <n v="0"/>
    <n v="-15"/>
    <d v="1900-02-13T00:00:00"/>
    <m/>
    <x v="7"/>
    <m/>
    <x v="7"/>
    <x v="7"/>
    <x v="6"/>
    <n v="-45"/>
    <n v="0"/>
    <n v="0"/>
    <n v="0"/>
    <m/>
    <m/>
    <m/>
    <x v="1"/>
    <m/>
    <m/>
    <m/>
    <m/>
    <s v="L"/>
    <s v="NORMAL"/>
    <s v="OC"/>
    <m/>
    <s v="15-0517-00-570321-0-E"/>
    <m/>
    <n v="1754084"/>
    <m/>
    <m/>
  </r>
  <r>
    <x v="0"/>
    <x v="139"/>
    <x v="0"/>
    <s v="COTIZACION"/>
    <s v="OCTUBRE"/>
    <d v="2024-09-30T00:00:00"/>
    <s v="CO42-CRISTHIAN VILLEGAS"/>
    <x v="3"/>
    <s v="PRODUCTOS AGRICOLAS, PECUARIOS Y FORESTALES"/>
    <x v="4"/>
    <x v="4"/>
    <x v="134"/>
    <d v="2024-10-01T00:00:00"/>
    <m/>
    <x v="138"/>
    <s v="BIEN"/>
    <x v="140"/>
    <n v="73445"/>
    <x v="0"/>
    <x v="1"/>
    <x v="0"/>
    <x v="18"/>
    <x v="0"/>
    <x v="14"/>
    <x v="3"/>
    <x v="65"/>
    <x v="68"/>
    <x v="1"/>
    <x v="1"/>
    <x v="5"/>
    <x v="17"/>
    <x v="14"/>
    <m/>
    <x v="7"/>
    <x v="6"/>
    <x v="7"/>
    <x v="8"/>
    <x v="7"/>
    <m/>
    <x v="8"/>
    <x v="1"/>
    <x v="7"/>
    <x v="0"/>
    <n v="30"/>
    <x v="4"/>
    <m/>
    <x v="6"/>
    <x v="6"/>
    <s v="COLQUIRI"/>
    <m/>
    <m/>
    <x v="140"/>
    <s v="ADQ/SIMA-099/2024"/>
    <n v="31300"/>
    <x v="0"/>
    <x v="1"/>
    <x v="21"/>
    <n v="6"/>
    <x v="7"/>
    <n v="0"/>
    <m/>
    <m/>
    <n v="6"/>
    <n v="0"/>
    <n v="0"/>
    <n v="0"/>
    <n v="0"/>
    <n v="0"/>
    <d v="1899-12-30T00:00:00"/>
    <m/>
    <x v="7"/>
    <m/>
    <x v="7"/>
    <x v="7"/>
    <x v="6"/>
    <n v="0"/>
    <n v="0"/>
    <n v="0"/>
    <n v="0"/>
    <m/>
    <m/>
    <m/>
    <x v="1"/>
    <m/>
    <m/>
    <m/>
    <m/>
    <s v="I"/>
    <s v="NORMAL"/>
    <s v="OC"/>
    <m/>
    <m/>
    <m/>
    <s v="15-0517-00--0-E"/>
    <m/>
    <m/>
  </r>
  <r>
    <x v="0"/>
    <x v="140"/>
    <x v="0"/>
    <s v="OC-COMPRADOR"/>
    <s v="OCTUBRE"/>
    <d v="2024-09-30T00:00:00"/>
    <s v="CO42-CRISTHIAN VILLEGAS"/>
    <x v="1"/>
    <s v="MATERIAL ELECTRICO"/>
    <x v="8"/>
    <x v="11"/>
    <x v="135"/>
    <d v="2024-10-01T00:00:00"/>
    <m/>
    <x v="139"/>
    <s v="BIEN"/>
    <x v="141"/>
    <n v="74385"/>
    <x v="0"/>
    <x v="1"/>
    <x v="0"/>
    <x v="1"/>
    <x v="0"/>
    <x v="8"/>
    <x v="1"/>
    <x v="66"/>
    <x v="69"/>
    <x v="1"/>
    <x v="1"/>
    <x v="17"/>
    <x v="17"/>
    <x v="14"/>
    <d v="2024-10-21T00:00:00"/>
    <x v="116"/>
    <x v="25"/>
    <x v="121"/>
    <x v="147"/>
    <x v="121"/>
    <n v="58430"/>
    <x v="147"/>
    <x v="1"/>
    <x v="18"/>
    <x v="18"/>
    <n v="30"/>
    <x v="1"/>
    <m/>
    <x v="37"/>
    <x v="6"/>
    <s v="COLQUIRI"/>
    <m/>
    <m/>
    <x v="141"/>
    <s v="ADQ/BISO-P-039/2024"/>
    <n v="39700"/>
    <x v="0"/>
    <x v="1"/>
    <x v="1"/>
    <n v="1"/>
    <x v="138"/>
    <n v="58430"/>
    <m/>
    <m/>
    <n v="2"/>
    <n v="116860"/>
    <n v="8395.1149425287349"/>
    <n v="16790.22988505747"/>
    <n v="14607.499999999998"/>
    <n v="-1"/>
    <d v="1900-01-14T00:00:00"/>
    <m/>
    <x v="7"/>
    <m/>
    <x v="7"/>
    <x v="7"/>
    <x v="6"/>
    <n v="-15"/>
    <n v="-8764.5"/>
    <n v="8180.2000000000007"/>
    <n v="117444.3"/>
    <m/>
    <m/>
    <m/>
    <x v="1"/>
    <m/>
    <m/>
    <m/>
    <m/>
    <s v="L"/>
    <s v="NORMAL"/>
    <s v="OC"/>
    <n v="337985"/>
    <n v="1912605"/>
    <m/>
    <s v="15-0517-00-617109-0-E"/>
    <m/>
    <m/>
  </r>
  <r>
    <x v="0"/>
    <x v="141"/>
    <x v="0"/>
    <s v="PAGO"/>
    <s v="OCTUBRE"/>
    <d v="2024-09-27T00:00:00"/>
    <s v="CO42-CRISTHIAN VILLEGAS"/>
    <x v="14"/>
    <s v="SERVICIOS TECNICOS Y OTROS"/>
    <x v="3"/>
    <x v="3"/>
    <x v="114"/>
    <d v="2024-09-27T00:00:00"/>
    <m/>
    <x v="140"/>
    <s v="SERVICIO"/>
    <x v="142"/>
    <n v="42562.22"/>
    <x v="0"/>
    <x v="1"/>
    <x v="0"/>
    <x v="4"/>
    <x v="0"/>
    <x v="8"/>
    <x v="1"/>
    <x v="63"/>
    <x v="66"/>
    <x v="1"/>
    <x v="1"/>
    <x v="3"/>
    <x v="13"/>
    <x v="14"/>
    <d v="2024-10-22T00:00:00"/>
    <x v="105"/>
    <x v="53"/>
    <x v="122"/>
    <x v="148"/>
    <x v="122"/>
    <n v="42547.95"/>
    <x v="148"/>
    <x v="61"/>
    <x v="50"/>
    <x v="0"/>
    <n v="30"/>
    <x v="7"/>
    <m/>
    <x v="76"/>
    <x v="67"/>
    <s v="COLQUIRI"/>
    <m/>
    <m/>
    <x v="142"/>
    <s v="CMB/EMC/O.CIV-ADQ/053/2024"/>
    <n v="25900"/>
    <x v="0"/>
    <x v="1"/>
    <x v="5"/>
    <n v="1"/>
    <x v="139"/>
    <n v="42548.51"/>
    <m/>
    <m/>
    <n v="1"/>
    <n v="42548.51"/>
    <n v="6113.291666666667"/>
    <n v="6113.291666666667"/>
    <n v="5318.5637500000003"/>
    <n v="0"/>
    <d v="2024-12-14T00:00:00"/>
    <s v="NOVIEMBRE"/>
    <x v="46"/>
    <n v="1"/>
    <x v="82"/>
    <x v="113"/>
    <x v="14"/>
    <n v="0"/>
    <n v="0"/>
    <n v="0"/>
    <n v="42548.51"/>
    <m/>
    <m/>
    <m/>
    <x v="1"/>
    <m/>
    <m/>
    <m/>
    <m/>
    <s v="L"/>
    <s v="NORMAL"/>
    <s v="CONTRATO"/>
    <m/>
    <s v="15-0517-00-570833-0-E"/>
    <m/>
    <n v="1765704"/>
    <m/>
    <m/>
  </r>
  <r>
    <x v="0"/>
    <x v="142"/>
    <x v="0"/>
    <s v="CONTRATO "/>
    <s v="OCTUBRE"/>
    <d v="2024-10-11T00:00:00"/>
    <s v="CO42-CRISTHIAN VILLEGAS"/>
    <x v="12"/>
    <s v="PRODUCTOS NO METALICOS Y PLASTICOS"/>
    <x v="3"/>
    <x v="3"/>
    <x v="136"/>
    <d v="2024-10-11T00:00:00"/>
    <m/>
    <x v="141"/>
    <s v="BIEN"/>
    <x v="143"/>
    <n v="54000"/>
    <x v="0"/>
    <x v="1"/>
    <x v="0"/>
    <x v="1"/>
    <x v="0"/>
    <x v="8"/>
    <x v="0"/>
    <x v="65"/>
    <x v="68"/>
    <x v="1"/>
    <x v="1"/>
    <x v="3"/>
    <x v="13"/>
    <x v="8"/>
    <d v="2024-10-15T00:00:00"/>
    <x v="117"/>
    <x v="40"/>
    <x v="123"/>
    <x v="149"/>
    <x v="123"/>
    <n v="45000"/>
    <x v="149"/>
    <x v="62"/>
    <x v="19"/>
    <x v="0"/>
    <n v="30"/>
    <x v="7"/>
    <m/>
    <x v="77"/>
    <x v="6"/>
    <s v="COLQUIRI"/>
    <m/>
    <m/>
    <x v="143"/>
    <m/>
    <n v="34500"/>
    <x v="0"/>
    <x v="1"/>
    <x v="1"/>
    <n v="1"/>
    <x v="140"/>
    <n v="45000"/>
    <m/>
    <m/>
    <n v="1"/>
    <n v="45000"/>
    <n v="6465.5172413793107"/>
    <n v="6465.5172413793107"/>
    <n v="5625"/>
    <n v="0"/>
    <d v="1900-01-29T00:00:00"/>
    <m/>
    <x v="7"/>
    <m/>
    <x v="7"/>
    <x v="7"/>
    <x v="6"/>
    <n v="-30"/>
    <n v="-6750"/>
    <n v="3150.0000000000005"/>
    <n v="48600"/>
    <m/>
    <m/>
    <m/>
    <x v="1"/>
    <m/>
    <m/>
    <m/>
    <m/>
    <s v="L"/>
    <s v="NORMAL"/>
    <s v="CONTRATO"/>
    <m/>
    <m/>
    <m/>
    <s v="15-0517-00--0-E"/>
    <m/>
    <m/>
  </r>
  <r>
    <x v="0"/>
    <x v="143"/>
    <x v="0"/>
    <s v="OC-COMPRADOR"/>
    <s v="OCTUBRE"/>
    <d v="2024-10-11T00:00:00"/>
    <s v="CO42-CRISTHIAN VILLEGAS"/>
    <x v="12"/>
    <s v="PRODUCTOS NO METALICOS Y PLASTICOS"/>
    <x v="3"/>
    <x v="3"/>
    <x v="137"/>
    <d v="2024-10-11T00:00:00"/>
    <m/>
    <x v="142"/>
    <s v="BIEN"/>
    <x v="144"/>
    <n v="11500"/>
    <x v="0"/>
    <x v="1"/>
    <x v="0"/>
    <x v="19"/>
    <x v="0"/>
    <x v="8"/>
    <x v="0"/>
    <x v="67"/>
    <x v="70"/>
    <x v="1"/>
    <x v="1"/>
    <x v="3"/>
    <x v="13"/>
    <x v="8"/>
    <d v="2024-10-21T00:00:00"/>
    <x v="118"/>
    <x v="55"/>
    <x v="124"/>
    <x v="150"/>
    <x v="124"/>
    <n v="11500"/>
    <x v="150"/>
    <x v="1"/>
    <x v="59"/>
    <x v="0"/>
    <n v="30"/>
    <x v="12"/>
    <m/>
    <x v="78"/>
    <x v="6"/>
    <s v="COLQUIRI"/>
    <m/>
    <m/>
    <x v="144"/>
    <s v="CMB/EMC/O.CIV-ADQ/017/2024"/>
    <n v="34500"/>
    <x v="0"/>
    <x v="1"/>
    <x v="12"/>
    <n v="1"/>
    <x v="141"/>
    <n v="11500"/>
    <m/>
    <m/>
    <n v="1"/>
    <n v="11500"/>
    <n v="1652.2988505747126"/>
    <n v="1652.2988505747126"/>
    <n v="1437.5"/>
    <n v="0"/>
    <d v="1900-01-04T00:00:00"/>
    <m/>
    <x v="7"/>
    <m/>
    <x v="7"/>
    <x v="7"/>
    <x v="6"/>
    <n v="-5"/>
    <n v="-287.5"/>
    <n v="805.00000000000011"/>
    <n v="10982.5"/>
    <m/>
    <m/>
    <m/>
    <x v="1"/>
    <m/>
    <m/>
    <m/>
    <m/>
    <s v="I"/>
    <s v="NORMAL"/>
    <s v="OC"/>
    <n v="351772"/>
    <n v="1916248"/>
    <n v="2058599"/>
    <s v="15-0517-00-618236-0-E"/>
    <m/>
    <s v="BOLETA DE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1"/>
    <x v="125"/>
    <n v="186727"/>
    <x v="151"/>
    <x v="1"/>
    <x v="86"/>
    <x v="0"/>
    <n v="30"/>
    <x v="2"/>
    <m/>
    <x v="79"/>
    <x v="6"/>
    <s v="COLQUIRI"/>
    <m/>
    <m/>
    <x v="145"/>
    <s v="CMB/EMC/O.CIV-ADQ/049/2024"/>
    <n v="34600"/>
    <x v="0"/>
    <x v="1"/>
    <x v="1"/>
    <n v="1"/>
    <x v="7"/>
    <n v="0"/>
    <m/>
    <m/>
    <n v="1"/>
    <n v="0"/>
    <n v="0"/>
    <n v="0"/>
    <n v="0"/>
    <n v="0"/>
    <d v="1900-01-09T00:00:00"/>
    <m/>
    <x v="7"/>
    <m/>
    <x v="7"/>
    <x v="7"/>
    <x v="6"/>
    <n v="-10"/>
    <n v="0"/>
    <n v="0"/>
    <n v="0"/>
    <m/>
    <m/>
    <m/>
    <x v="1"/>
    <m/>
    <m/>
    <m/>
    <m/>
    <s v="I"/>
    <s v="NORMAL"/>
    <s v="OC"/>
    <n v="351772"/>
    <n v="1916248"/>
    <n v="2058599"/>
    <s v="15-0517-00-618236-0-E"/>
    <m/>
    <s v="DESCUENTO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2"/>
    <x v="125"/>
    <n v="3950"/>
    <x v="152"/>
    <x v="1"/>
    <x v="94"/>
    <x v="0"/>
    <n v="30"/>
    <x v="5"/>
    <m/>
    <x v="6"/>
    <x v="6"/>
    <s v="COLQUIRI"/>
    <m/>
    <m/>
    <x v="145"/>
    <s v="CMB/EMC/O.CIV-ADQ/049/2024"/>
    <n v="34600"/>
    <x v="0"/>
    <x v="1"/>
    <x v="1"/>
    <n v="5"/>
    <x v="7"/>
    <n v="0"/>
    <m/>
    <m/>
    <n v="5"/>
    <n v="0"/>
    <n v="0"/>
    <n v="0"/>
    <n v="0"/>
    <n v="0"/>
    <d v="1900-01-19T00:00:00"/>
    <m/>
    <x v="7"/>
    <m/>
    <x v="7"/>
    <x v="7"/>
    <x v="6"/>
    <n v="-20"/>
    <n v="0"/>
    <n v="0"/>
    <n v="0"/>
    <m/>
    <m/>
    <m/>
    <x v="1"/>
    <m/>
    <m/>
    <m/>
    <m/>
    <s v="I"/>
    <s v="NORMAL"/>
    <s v="OC"/>
    <n v="351772"/>
    <n v="1916248"/>
    <n v="2058599"/>
    <s v="15-0517-00-618236-0-E"/>
    <m/>
    <s v="DESCUENTO ANTICIPO"/>
  </r>
  <r>
    <x v="0"/>
    <x v="145"/>
    <x v="0"/>
    <s v="NOTIFICACION"/>
    <s v="OCTUBRE"/>
    <d v="2024-09-19T00:00:00"/>
    <s v="CO42-CRISTHIAN VILLEGAS"/>
    <x v="27"/>
    <s v="UTILES DE ESCRITORIO Y OFICINA"/>
    <x v="6"/>
    <x v="10"/>
    <x v="139"/>
    <d v="2024-09-19T00:00:00"/>
    <m/>
    <x v="144"/>
    <s v="BIEN"/>
    <x v="146"/>
    <n v="71731.600000000006"/>
    <x v="0"/>
    <x v="1"/>
    <x v="0"/>
    <x v="1"/>
    <x v="0"/>
    <x v="8"/>
    <x v="0"/>
    <x v="68"/>
    <x v="71"/>
    <x v="2"/>
    <x v="1"/>
    <x v="15"/>
    <x v="34"/>
    <x v="29"/>
    <d v="2024-10-18T00:00:00"/>
    <x v="120"/>
    <x v="40"/>
    <x v="126"/>
    <x v="153"/>
    <x v="126"/>
    <n v="61739"/>
    <x v="153"/>
    <x v="1"/>
    <x v="72"/>
    <x v="0"/>
    <n v="30"/>
    <x v="12"/>
    <m/>
    <x v="80"/>
    <x v="6"/>
    <s v="COLQUIRI"/>
    <m/>
    <m/>
    <x v="146"/>
    <s v="EMC-ADQ-ALM-005/2024"/>
    <n v="39500"/>
    <x v="0"/>
    <x v="1"/>
    <x v="1"/>
    <n v="1"/>
    <x v="142"/>
    <n v="61739"/>
    <m/>
    <m/>
    <n v="3"/>
    <n v="185217"/>
    <n v="8870.545977011494"/>
    <n v="26611.637931034482"/>
    <n v="23152.125"/>
    <n v="-2"/>
    <d v="1900-01-04T00:00:00"/>
    <m/>
    <x v="7"/>
    <m/>
    <x v="7"/>
    <x v="7"/>
    <x v="6"/>
    <n v="-5"/>
    <n v="-4630.4250000000002"/>
    <n v="12965.19"/>
    <n v="176882.23499999999"/>
    <m/>
    <m/>
    <m/>
    <x v="1"/>
    <m/>
    <m/>
    <m/>
    <m/>
    <s v="I"/>
    <s v="NORMAL"/>
    <s v="OC"/>
    <m/>
    <m/>
    <m/>
    <s v="15-0517-00--0-E"/>
    <m/>
    <s v="CARTA DE CREDITO"/>
  </r>
  <r>
    <x v="0"/>
    <x v="146"/>
    <x v="10"/>
    <s v="COTIZACION"/>
    <s v="OCTUBRE"/>
    <d v="2024-09-30T00:00:00"/>
    <s v="CO42-CRISTHIAN VILLEGAS"/>
    <x v="0"/>
    <s v="OTROS REPUESTOS Y ACCESORIOS"/>
    <x v="2"/>
    <x v="2"/>
    <x v="140"/>
    <d v="2024-09-30T00:00:00"/>
    <m/>
    <x v="145"/>
    <s v="BIEN"/>
    <x v="147"/>
    <n v="183777"/>
    <x v="0"/>
    <x v="1"/>
    <x v="0"/>
    <x v="1"/>
    <x v="0"/>
    <x v="8"/>
    <x v="0"/>
    <x v="67"/>
    <x v="70"/>
    <x v="1"/>
    <x v="1"/>
    <x v="4"/>
    <x v="26"/>
    <x v="14"/>
    <m/>
    <x v="7"/>
    <x v="6"/>
    <x v="7"/>
    <x v="8"/>
    <x v="7"/>
    <m/>
    <x v="8"/>
    <x v="1"/>
    <x v="7"/>
    <x v="0"/>
    <n v="30"/>
    <x v="4"/>
    <m/>
    <x v="6"/>
    <x v="6"/>
    <s v="COLQUIRI"/>
    <m/>
    <m/>
    <x v="147"/>
    <s v="ADQ/MANTTO-116/2024"/>
    <n v="39800"/>
    <x v="0"/>
    <x v="1"/>
    <x v="1"/>
    <n v="60"/>
    <x v="7"/>
    <n v="0"/>
    <m/>
    <m/>
    <n v="60"/>
    <n v="0"/>
    <n v="0"/>
    <n v="0"/>
    <n v="0"/>
    <n v="0"/>
    <d v="1899-12-30T00:00:00"/>
    <m/>
    <x v="7"/>
    <m/>
    <x v="7"/>
    <x v="7"/>
    <x v="6"/>
    <n v="0"/>
    <n v="0"/>
    <n v="0"/>
    <n v="0"/>
    <m/>
    <m/>
    <m/>
    <x v="1"/>
    <m/>
    <m/>
    <m/>
    <m/>
    <s v="I"/>
    <s v="NORMAL"/>
    <s v="OC"/>
    <m/>
    <m/>
    <m/>
    <s v="15-0517-00--0-E"/>
    <m/>
    <s v="VENTA DE DIVISAS"/>
  </r>
  <r>
    <x v="0"/>
    <x v="147"/>
    <x v="0"/>
    <s v="NOTIFICACION"/>
    <s v="OCTUBRE"/>
    <d v="2024-10-16T00:00:00"/>
    <s v="CO42-CRISTHIAN VILLEGAS"/>
    <x v="0"/>
    <s v="OTROS REPUESTOS Y ACCESORIOS"/>
    <x v="1"/>
    <x v="1"/>
    <x v="141"/>
    <d v="2024-10-16T00:00:00"/>
    <m/>
    <x v="146"/>
    <s v="BIEN"/>
    <x v="148"/>
    <n v="229140"/>
    <x v="0"/>
    <x v="1"/>
    <x v="0"/>
    <x v="1"/>
    <x v="0"/>
    <x v="8"/>
    <x v="1"/>
    <x v="69"/>
    <x v="72"/>
    <x v="1"/>
    <x v="1"/>
    <x v="16"/>
    <x v="5"/>
    <x v="14"/>
    <d v="2024-09-23T00:00:00"/>
    <x v="121"/>
    <x v="47"/>
    <x v="127"/>
    <x v="154"/>
    <x v="127"/>
    <n v="229140"/>
    <x v="154"/>
    <x v="1"/>
    <x v="30"/>
    <x v="0"/>
    <n v="30"/>
    <x v="32"/>
    <m/>
    <x v="81"/>
    <x v="6"/>
    <s v="COLQUIRI"/>
    <m/>
    <m/>
    <x v="148"/>
    <s v="EMC-PCPL-095/2024"/>
    <n v="39800"/>
    <x v="0"/>
    <x v="1"/>
    <x v="1"/>
    <n v="1"/>
    <x v="143"/>
    <n v="229140"/>
    <m/>
    <m/>
    <n v="1"/>
    <n v="229140"/>
    <n v="32922.413793103449"/>
    <n v="32922.413793103449"/>
    <n v="28642.5"/>
    <n v="0"/>
    <d v="1900-03-05T00:00:00"/>
    <m/>
    <x v="7"/>
    <m/>
    <x v="7"/>
    <x v="7"/>
    <x v="6"/>
    <n v="-65"/>
    <n v="-74470.5"/>
    <n v="16039.800000000001"/>
    <n v="287570.7"/>
    <m/>
    <m/>
    <m/>
    <x v="1"/>
    <m/>
    <m/>
    <m/>
    <m/>
    <s v="I"/>
    <s v="NORMAL"/>
    <s v="OC"/>
    <m/>
    <m/>
    <m/>
    <s v="15-0517-00--0-E"/>
    <m/>
    <s v="COMISIONES BCB"/>
  </r>
  <r>
    <x v="0"/>
    <x v="148"/>
    <x v="0"/>
    <s v="OC-COMPRADOR"/>
    <s v="OCTUBRE"/>
    <d v="2024-09-27T00:00:00"/>
    <s v="CO42-CRISTHIAN VILLEGAS"/>
    <x v="25"/>
    <s v="PRENDAS DE VESTIR"/>
    <x v="6"/>
    <x v="12"/>
    <x v="142"/>
    <d v="2024-09-27T00:00:00"/>
    <m/>
    <x v="147"/>
    <s v="BIEN"/>
    <x v="149"/>
    <n v="63160"/>
    <x v="0"/>
    <x v="1"/>
    <x v="0"/>
    <x v="1"/>
    <x v="0"/>
    <x v="8"/>
    <x v="1"/>
    <x v="70"/>
    <x v="73"/>
    <x v="2"/>
    <x v="3"/>
    <x v="18"/>
    <x v="35"/>
    <x v="4"/>
    <d v="2024-11-07T00:00:00"/>
    <x v="122"/>
    <x v="56"/>
    <x v="128"/>
    <x v="155"/>
    <x v="128"/>
    <n v="38860"/>
    <x v="155"/>
    <x v="1"/>
    <x v="95"/>
    <x v="0"/>
    <n v="30"/>
    <x v="1"/>
    <m/>
    <x v="82"/>
    <x v="6"/>
    <s v="COLQUIRI"/>
    <m/>
    <m/>
    <x v="149"/>
    <s v="ADQ/BISO-P-036/2024"/>
    <n v="33300"/>
    <x v="0"/>
    <x v="1"/>
    <x v="1"/>
    <n v="1"/>
    <x v="144"/>
    <n v="38860"/>
    <m/>
    <m/>
    <n v="1"/>
    <n v="38860"/>
    <n v="5583.333333333333"/>
    <n v="5583.333333333333"/>
    <n v="4857.5"/>
    <n v="0"/>
    <d v="1900-01-14T00:00:00"/>
    <m/>
    <x v="7"/>
    <m/>
    <x v="7"/>
    <x v="7"/>
    <x v="6"/>
    <n v="-15"/>
    <n v="-2914.5"/>
    <n v="2720.2000000000003"/>
    <n v="39054.300000000003"/>
    <m/>
    <m/>
    <m/>
    <x v="1"/>
    <m/>
    <m/>
    <m/>
    <m/>
    <s v="I"/>
    <s v="NORMAL"/>
    <s v="OC"/>
    <m/>
    <m/>
    <m/>
    <s v="15-0517-00--0-E"/>
    <m/>
    <s v="ENVIO DOCUMENTACION Y GIROS"/>
  </r>
  <r>
    <x v="1"/>
    <x v="149"/>
    <x v="0"/>
    <s v="COTIZACION"/>
    <s v="DICIEMBRE"/>
    <d v="2024-11-26T00:00:00"/>
    <s v="CO42-CRISTHIAN VILLEGAS"/>
    <x v="2"/>
    <s v="PRODUCTOS QUIMICOS"/>
    <x v="7"/>
    <x v="8"/>
    <x v="143"/>
    <d v="2024-12-05T00:00:00"/>
    <m/>
    <x v="148"/>
    <s v="BIEN"/>
    <x v="150"/>
    <n v="584640"/>
    <x v="0"/>
    <x v="1"/>
    <x v="0"/>
    <x v="1"/>
    <x v="0"/>
    <x v="1"/>
    <x v="0"/>
    <x v="71"/>
    <x v="74"/>
    <x v="1"/>
    <x v="1"/>
    <x v="14"/>
    <x v="21"/>
    <x v="17"/>
    <m/>
    <x v="7"/>
    <x v="6"/>
    <x v="7"/>
    <x v="8"/>
    <x v="7"/>
    <m/>
    <x v="8"/>
    <x v="1"/>
    <x v="7"/>
    <x v="0"/>
    <n v="30"/>
    <x v="4"/>
    <m/>
    <x v="6"/>
    <x v="6"/>
    <s v="COLQUIRI"/>
    <m/>
    <m/>
    <x v="150"/>
    <s v="LAB-PC-R-141/2024"/>
    <n v="34200"/>
    <x v="0"/>
    <x v="1"/>
    <x v="1"/>
    <n v="1"/>
    <x v="7"/>
    <n v="0"/>
    <m/>
    <m/>
    <n v="1"/>
    <n v="0"/>
    <n v="0"/>
    <n v="0"/>
    <n v="0"/>
    <n v="0"/>
    <d v="1899-12-30T00:00:00"/>
    <m/>
    <x v="7"/>
    <m/>
    <x v="7"/>
    <x v="7"/>
    <x v="6"/>
    <n v="0"/>
    <n v="0"/>
    <n v="0"/>
    <n v="0"/>
    <m/>
    <m/>
    <m/>
    <x v="1"/>
    <m/>
    <m/>
    <m/>
    <m/>
    <s v="I"/>
    <s v="NORMAL"/>
    <s v="OC"/>
    <m/>
    <m/>
    <m/>
    <s v="15-0517-00--0-E"/>
    <m/>
    <s v="LIQUIDACION ADUANA"/>
  </r>
  <r>
    <x v="1"/>
    <x v="150"/>
    <x v="0"/>
    <s v="COTIZACION"/>
    <s v="DICIEMBRE"/>
    <d v="2024-11-29T00:00:00"/>
    <s v="CO42-CRISTHIAN VILLEGAS"/>
    <x v="10"/>
    <s v="PRODUCTOS METÁLICOS"/>
    <x v="7"/>
    <x v="8"/>
    <x v="144"/>
    <d v="2024-12-05T00:00:00"/>
    <m/>
    <x v="149"/>
    <s v="BIEN"/>
    <x v="151"/>
    <n v="119000"/>
    <x v="0"/>
    <x v="1"/>
    <x v="0"/>
    <x v="1"/>
    <x v="0"/>
    <x v="1"/>
    <x v="1"/>
    <x v="71"/>
    <x v="74"/>
    <x v="1"/>
    <x v="1"/>
    <x v="14"/>
    <x v="21"/>
    <x v="17"/>
    <m/>
    <x v="7"/>
    <x v="6"/>
    <x v="7"/>
    <x v="8"/>
    <x v="7"/>
    <m/>
    <x v="8"/>
    <x v="1"/>
    <x v="7"/>
    <x v="0"/>
    <n v="30"/>
    <x v="4"/>
    <m/>
    <x v="6"/>
    <x v="6"/>
    <s v="COLQUIRI"/>
    <m/>
    <m/>
    <x v="151"/>
    <s v="LAB-PC-R-144/2024"/>
    <n v="34600"/>
    <x v="0"/>
    <x v="1"/>
    <x v="1"/>
    <n v="1"/>
    <x v="7"/>
    <n v="0"/>
    <m/>
    <m/>
    <n v="1"/>
    <n v="0"/>
    <n v="0"/>
    <n v="0"/>
    <n v="0"/>
    <n v="0"/>
    <d v="1899-12-30T00:00:00"/>
    <m/>
    <x v="7"/>
    <m/>
    <x v="7"/>
    <x v="7"/>
    <x v="6"/>
    <n v="0"/>
    <n v="0"/>
    <n v="0"/>
    <n v="0"/>
    <m/>
    <m/>
    <m/>
    <x v="1"/>
    <m/>
    <m/>
    <m/>
    <m/>
    <s v="I"/>
    <s v="NORMAL"/>
    <s v="OC"/>
    <m/>
    <m/>
    <m/>
    <s v="15-0517-00--0-E"/>
    <m/>
    <s v="ALMACENAMIENTO ADUANAS"/>
  </r>
  <r>
    <x v="1"/>
    <x v="151"/>
    <x v="0"/>
    <s v="COTIZACION"/>
    <s v="DICIEMBRE"/>
    <d v="2024-12-02T00:00:00"/>
    <s v="CO42-CRISTHIAN VILLEGAS"/>
    <x v="10"/>
    <s v="PRODUCTOS METÁLICOS"/>
    <x v="7"/>
    <x v="8"/>
    <x v="145"/>
    <d v="2024-12-05T00:00:00"/>
    <m/>
    <x v="150"/>
    <s v="BIEN"/>
    <x v="152"/>
    <n v="28070"/>
    <x v="0"/>
    <x v="1"/>
    <x v="0"/>
    <x v="1"/>
    <x v="0"/>
    <x v="1"/>
    <x v="1"/>
    <x v="71"/>
    <x v="74"/>
    <x v="1"/>
    <x v="1"/>
    <x v="14"/>
    <x v="21"/>
    <x v="17"/>
    <m/>
    <x v="7"/>
    <x v="6"/>
    <x v="7"/>
    <x v="8"/>
    <x v="7"/>
    <m/>
    <x v="8"/>
    <x v="1"/>
    <x v="7"/>
    <x v="0"/>
    <n v="30"/>
    <x v="4"/>
    <m/>
    <x v="6"/>
    <x v="6"/>
    <s v="COLQUIRI"/>
    <m/>
    <m/>
    <x v="152"/>
    <s v="LAB-PC-R-145/2024"/>
    <n v="34600"/>
    <x v="0"/>
    <x v="1"/>
    <x v="1"/>
    <n v="1"/>
    <x v="7"/>
    <n v="0"/>
    <m/>
    <m/>
    <n v="1"/>
    <n v="0"/>
    <n v="0"/>
    <n v="0"/>
    <n v="321620.06034482759"/>
    <n v="0"/>
    <d v="1899-12-30T00:00:00"/>
    <m/>
    <x v="7"/>
    <m/>
    <x v="7"/>
    <x v="7"/>
    <x v="6"/>
    <n v="0"/>
    <n v="0"/>
    <n v="0"/>
    <n v="0"/>
    <m/>
    <m/>
    <m/>
    <x v="1"/>
    <m/>
    <m/>
    <m/>
    <m/>
    <s v="I"/>
    <s v="NORMAL"/>
    <s v="OC"/>
    <m/>
    <m/>
    <m/>
    <s v="15-0517-00--0-E"/>
    <m/>
    <s v="INGRESO ALMACEN"/>
  </r>
  <r>
    <x v="1"/>
    <x v="152"/>
    <x v="0"/>
    <s v="COTIZACION"/>
    <s v="DICIEMBRE"/>
    <d v="2024-12-11T00:00:00"/>
    <s v="CO42-CRISTHIAN VILLEGAS"/>
    <x v="2"/>
    <s v="PRODUCTOS QUIMICOS"/>
    <x v="6"/>
    <x v="10"/>
    <x v="146"/>
    <d v="2024-12-11T00:00:00"/>
    <m/>
    <x v="151"/>
    <s v="BIEN"/>
    <x v="153"/>
    <n v="299810"/>
    <x v="0"/>
    <x v="1"/>
    <x v="0"/>
    <x v="1"/>
    <x v="0"/>
    <x v="1"/>
    <x v="1"/>
    <x v="72"/>
    <x v="75"/>
    <x v="1"/>
    <x v="1"/>
    <x v="15"/>
    <x v="17"/>
    <x v="14"/>
    <m/>
    <x v="7"/>
    <x v="6"/>
    <x v="7"/>
    <x v="8"/>
    <x v="7"/>
    <m/>
    <x v="8"/>
    <x v="1"/>
    <x v="7"/>
    <x v="0"/>
    <n v="30"/>
    <x v="4"/>
    <m/>
    <x v="6"/>
    <x v="6"/>
    <s v="COLQUIRI"/>
    <m/>
    <m/>
    <x v="153"/>
    <s v="ADQ/ALM-R-002/2024"/>
    <n v="34200"/>
    <x v="0"/>
    <x v="1"/>
    <x v="1"/>
    <n v="1"/>
    <x v="7"/>
    <n v="0"/>
    <m/>
    <m/>
    <n v="80"/>
    <n v="0"/>
    <n v="0"/>
    <n v="0"/>
    <n v="0"/>
    <n v="-79"/>
    <d v="1899-12-30T00:00:00"/>
    <m/>
    <x v="7"/>
    <m/>
    <x v="7"/>
    <x v="7"/>
    <x v="6"/>
    <n v="0"/>
    <n v="0"/>
    <n v="0"/>
    <n v="0"/>
    <m/>
    <m/>
    <m/>
    <x v="1"/>
    <m/>
    <m/>
    <m/>
    <m/>
    <s v="I"/>
    <s v="NORMAL"/>
    <s v="OC"/>
    <m/>
    <m/>
    <m/>
    <s v="15-0517-00--0-E"/>
    <m/>
    <s v="TRANSPORTE A COLQUIRI"/>
  </r>
  <r>
    <x v="1"/>
    <x v="153"/>
    <x v="0"/>
    <s v="COTIZACION"/>
    <s v="DICIEMBRE"/>
    <d v="2024-12-11T00:00:00"/>
    <s v="CO42-CRISTHIAN VILLEGAS"/>
    <x v="5"/>
    <s v="FLETES Y ALMACENAMIENTO"/>
    <x v="6"/>
    <x v="10"/>
    <x v="147"/>
    <d v="2024-12-11T00:00:00"/>
    <m/>
    <x v="152"/>
    <s v="BIEN"/>
    <x v="154"/>
    <n v="192000"/>
    <x v="0"/>
    <x v="1"/>
    <x v="0"/>
    <x v="1"/>
    <x v="0"/>
    <x v="1"/>
    <x v="1"/>
    <x v="72"/>
    <x v="75"/>
    <x v="1"/>
    <x v="1"/>
    <x v="15"/>
    <x v="17"/>
    <x v="14"/>
    <m/>
    <x v="7"/>
    <x v="6"/>
    <x v="7"/>
    <x v="8"/>
    <x v="7"/>
    <m/>
    <x v="8"/>
    <x v="1"/>
    <x v="7"/>
    <x v="0"/>
    <n v="30"/>
    <x v="4"/>
    <m/>
    <x v="6"/>
    <x v="6"/>
    <s v="COLQUIRI"/>
    <m/>
    <m/>
    <x v="154"/>
    <s v="ADQ/ALM-R-001/2024"/>
    <n v="22300"/>
    <x v="0"/>
    <x v="1"/>
    <x v="1"/>
    <n v="1"/>
    <x v="7"/>
    <n v="0"/>
    <m/>
    <m/>
    <n v="12"/>
    <n v="0"/>
    <n v="0"/>
    <n v="0"/>
    <n v="0"/>
    <n v="-11"/>
    <d v="1899-12-30T00:00:00"/>
    <m/>
    <x v="7"/>
    <m/>
    <x v="7"/>
    <x v="7"/>
    <x v="6"/>
    <n v="0"/>
    <n v="0"/>
    <n v="0"/>
    <n v="0"/>
    <m/>
    <m/>
    <m/>
    <x v="1"/>
    <m/>
    <m/>
    <m/>
    <m/>
    <s v="I"/>
    <s v="NORMAL"/>
    <s v="OC"/>
    <m/>
    <m/>
    <m/>
    <s v="15-0517-00--0-E"/>
    <m/>
    <s v="COMISIONES BCB"/>
  </r>
  <r>
    <x v="1"/>
    <x v="152"/>
    <x v="0"/>
    <s v="COTIZACION"/>
    <s v="DICIEMBRE"/>
    <d v="2024-12-11T00:00:00"/>
    <s v="CO42-CRISTHIAN VILLEGAS"/>
    <x v="16"/>
    <s v="PRODUCTOS DE CUERO Y CAUCHO"/>
    <x v="2"/>
    <x v="2"/>
    <x v="148"/>
    <d v="2024-12-11T00:00:00"/>
    <m/>
    <x v="153"/>
    <s v="BIEN"/>
    <x v="155"/>
    <n v="288946.59999999998"/>
    <x v="0"/>
    <x v="1"/>
    <x v="0"/>
    <x v="1"/>
    <x v="0"/>
    <x v="1"/>
    <x v="0"/>
    <x v="72"/>
    <x v="75"/>
    <x v="1"/>
    <x v="1"/>
    <x v="4"/>
    <x v="33"/>
    <x v="18"/>
    <m/>
    <x v="7"/>
    <x v="6"/>
    <x v="7"/>
    <x v="8"/>
    <x v="7"/>
    <m/>
    <x v="8"/>
    <x v="1"/>
    <x v="7"/>
    <x v="0"/>
    <n v="30"/>
    <x v="4"/>
    <m/>
    <x v="6"/>
    <x v="6"/>
    <s v="COLQUIRI"/>
    <m/>
    <m/>
    <x v="155"/>
    <s v="ADQ/MANTTO-002/R2024"/>
    <n v="34400"/>
    <x v="0"/>
    <x v="1"/>
    <x v="1"/>
    <n v="1"/>
    <x v="7"/>
    <n v="0"/>
    <m/>
    <m/>
    <n v="60"/>
    <n v="0"/>
    <n v="0"/>
    <n v="0"/>
    <n v="0"/>
    <n v="-59"/>
    <d v="1899-12-30T00:00:00"/>
    <m/>
    <x v="7"/>
    <m/>
    <x v="7"/>
    <x v="7"/>
    <x v="6"/>
    <n v="0"/>
    <n v="0"/>
    <n v="0"/>
    <n v="0"/>
    <m/>
    <m/>
    <m/>
    <x v="1"/>
    <m/>
    <m/>
    <m/>
    <m/>
    <s v="I"/>
    <s v="NORMAL"/>
    <s v="OC"/>
    <m/>
    <m/>
    <m/>
    <s v="15-0517-00--0-E"/>
    <m/>
    <s v="LIQUIDACION ADUANA"/>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100"/>
    <n v="0"/>
    <n v="0"/>
    <n v="0"/>
    <n v="0"/>
    <n v="-100"/>
    <d v="1899-12-30T00:00:00"/>
    <m/>
    <x v="7"/>
    <m/>
    <x v="7"/>
    <x v="7"/>
    <x v="6"/>
    <n v="0"/>
    <n v="0"/>
    <n v="0"/>
    <n v="0"/>
    <m/>
    <m/>
    <m/>
    <x v="1"/>
    <m/>
    <m/>
    <m/>
    <m/>
    <s v="I"/>
    <s v="NORMAL"/>
    <s v="OC"/>
    <m/>
    <m/>
    <m/>
    <s v="15-0517-00--0-E"/>
    <m/>
    <s v="DESADUANIZACION MOTOR"/>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40"/>
    <n v="0"/>
    <n v="0"/>
    <n v="0"/>
    <n v="0"/>
    <n v="-40"/>
    <d v="1899-12-30T00:00:00"/>
    <m/>
    <x v="7"/>
    <m/>
    <x v="7"/>
    <x v="7"/>
    <x v="6"/>
    <n v="0"/>
    <n v="0"/>
    <n v="0"/>
    <n v="0"/>
    <m/>
    <m/>
    <m/>
    <x v="1"/>
    <m/>
    <m/>
    <m/>
    <m/>
    <s v="I"/>
    <s v="NORMAL"/>
    <s v="OC"/>
    <m/>
    <m/>
    <m/>
    <s v="15-0517-00--0-E"/>
    <m/>
    <s v="ALMACENAMIENTO ADUANAS"/>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2"/>
    <n v="0"/>
    <n v="0"/>
    <n v="0"/>
    <n v="0"/>
    <n v="-2"/>
    <d v="1899-12-30T00:00:00"/>
    <m/>
    <x v="7"/>
    <m/>
    <x v="7"/>
    <x v="7"/>
    <x v="6"/>
    <n v="0"/>
    <n v="0"/>
    <n v="0"/>
    <n v="0"/>
    <m/>
    <m/>
    <m/>
    <x v="1"/>
    <m/>
    <m/>
    <m/>
    <m/>
    <s v="I"/>
    <s v="NORMAL"/>
    <s v="OC"/>
    <m/>
    <m/>
    <m/>
    <s v="15-0517-00--0-E"/>
    <m/>
    <s v="OTROS GASTOS"/>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2"/>
    <n v="0"/>
    <n v="0"/>
    <n v="0"/>
    <n v="0"/>
    <n v="-2"/>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100"/>
    <n v="0"/>
    <n v="0"/>
    <n v="0"/>
    <n v="0"/>
    <n v="-100"/>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2"/>
    <n v="0"/>
    <n v="0"/>
    <n v="0"/>
    <n v="0"/>
    <n v="-2"/>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4"/>
    <n v="0"/>
    <n v="0"/>
    <n v="0"/>
    <n v="0"/>
    <n v="-4"/>
    <d v="1899-12-30T00:00:00"/>
    <m/>
    <x v="7"/>
    <m/>
    <x v="7"/>
    <x v="7"/>
    <x v="6"/>
    <n v="0"/>
    <n v="0"/>
    <n v="0"/>
    <n v="0"/>
    <m/>
    <m/>
    <m/>
    <x v="1"/>
    <m/>
    <m/>
    <m/>
    <m/>
    <s v="I"/>
    <s v="NORMAL"/>
    <s v="OC"/>
    <m/>
    <m/>
    <m/>
    <s v="15-0517-00--0-E"/>
    <m/>
    <s v="PAGO CARTA DE CREDITO"/>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14"/>
    <n v="0"/>
    <n v="0"/>
    <n v="0"/>
    <n v="0"/>
    <n v="-14"/>
    <d v="1899-12-30T00:00:00"/>
    <m/>
    <x v="7"/>
    <m/>
    <x v="7"/>
    <x v="7"/>
    <x v="6"/>
    <n v="0"/>
    <n v="0"/>
    <n v="0"/>
    <n v="0"/>
    <m/>
    <m/>
    <m/>
    <x v="1"/>
    <m/>
    <m/>
    <m/>
    <m/>
    <s v="I"/>
    <s v="NORMAL"/>
    <s v="OC"/>
    <m/>
    <m/>
    <m/>
    <s v="15-0517-00--0-E"/>
    <m/>
    <s v="COMISION EMISION CARTA DE CREDITO BCB"/>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14"/>
    <n v="0"/>
    <n v="0"/>
    <n v="0"/>
    <n v="0"/>
    <n v="-14"/>
    <d v="2016-05-20T00:00:00"/>
    <m/>
    <x v="7"/>
    <m/>
    <x v="7"/>
    <x v="7"/>
    <x v="6"/>
    <n v="-42510"/>
    <n v="0"/>
    <n v="0"/>
    <n v="0"/>
    <m/>
    <m/>
    <m/>
    <x v="1"/>
    <m/>
    <m/>
    <m/>
    <m/>
    <s v="I"/>
    <s v="NORMAL"/>
    <s v="OC"/>
    <m/>
    <m/>
    <m/>
    <s v="15-0517-00--0-E"/>
    <m/>
    <s v="AMPLIACION GG111/2015 28/12/2015"/>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30"/>
    <n v="0"/>
    <n v="0"/>
    <n v="0"/>
    <n v="0"/>
    <n v="-30"/>
    <d v="2016-05-20T00:00:00"/>
    <m/>
    <x v="7"/>
    <m/>
    <x v="7"/>
    <x v="7"/>
    <x v="6"/>
    <n v="-4251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20"/>
    <n v="0"/>
    <n v="0"/>
    <n v="0"/>
    <n v="0"/>
    <n v="-20"/>
    <d v="2016-05-20T00:00:00"/>
    <m/>
    <x v="7"/>
    <m/>
    <x v="7"/>
    <x v="7"/>
    <x v="6"/>
    <n v="-4251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30"/>
    <n v="0"/>
    <n v="0"/>
    <n v="0"/>
    <n v="0"/>
    <n v="-30"/>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4"/>
    <n v="0"/>
    <n v="0"/>
    <n v="0"/>
    <n v="0"/>
    <n v="-4"/>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5"/>
    <n v="0"/>
    <n v="0"/>
    <n v="0"/>
    <n v="0"/>
    <n v="-5"/>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2"/>
    <n v="0"/>
    <n v="0"/>
    <n v="0"/>
    <n v="0"/>
    <n v="-2"/>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m/>
    <n v="0"/>
    <x v="1"/>
    <x v="1"/>
    <x v="3"/>
    <n v="0"/>
    <x v="7"/>
    <n v="0"/>
    <m/>
    <m/>
    <n v="250"/>
    <n v="0"/>
    <n v="0"/>
    <n v="0"/>
    <n v="0"/>
    <n v="-250"/>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16"/>
    <n v="0"/>
    <n v="0"/>
    <n v="0"/>
    <n v="0"/>
    <n v="-216"/>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1"/>
    <n v="0"/>
    <n v="0"/>
    <n v="0"/>
    <n v="0"/>
    <n v="-1"/>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10"/>
    <n v="0"/>
    <n v="0"/>
    <n v="0"/>
    <n v="0"/>
    <n v="-10"/>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30"/>
    <n v="0"/>
    <n v="0"/>
    <n v="0"/>
    <n v="0"/>
    <n v="-30"/>
    <d v="2015-12-31T00:00:00"/>
    <m/>
    <x v="7"/>
    <m/>
    <x v="7"/>
    <x v="7"/>
    <x v="6"/>
    <n v="-42369"/>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32"/>
    <n v="0"/>
    <n v="0"/>
    <n v="0"/>
    <n v="0"/>
    <n v="-32"/>
    <d v="2015-12-31T00:00:00"/>
    <m/>
    <x v="7"/>
    <m/>
    <x v="7"/>
    <x v="7"/>
    <x v="6"/>
    <n v="-42369"/>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16"/>
    <n v="0"/>
    <n v="0"/>
    <n v="0"/>
    <n v="0"/>
    <n v="-16"/>
    <d v="2015-12-31T00:00:00"/>
    <m/>
    <x v="7"/>
    <m/>
    <x v="7"/>
    <x v="7"/>
    <x v="6"/>
    <n v="-42369"/>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16"/>
    <n v="0"/>
    <n v="0"/>
    <n v="0"/>
    <n v="0"/>
    <n v="-16"/>
    <d v="2015-12-31T00:00:00"/>
    <m/>
    <x v="7"/>
    <m/>
    <x v="7"/>
    <x v="7"/>
    <x v="6"/>
    <n v="-42369"/>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3"/>
    <n v="0"/>
    <n v="0"/>
    <n v="0"/>
    <n v="0"/>
    <n v="-3"/>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0"/>
    <n v="0"/>
    <n v="0"/>
    <n v="0"/>
    <n v="0"/>
    <n v="0"/>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6"/>
    <n v="0"/>
    <n v="0"/>
    <n v="0"/>
    <n v="0"/>
    <n v="-6"/>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2"/>
    <n v="0"/>
    <n v="0"/>
    <n v="0"/>
    <n v="0"/>
    <n v="-2"/>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6"/>
    <n v="0"/>
    <n v="0"/>
    <n v="0"/>
    <n v="0"/>
    <n v="-6"/>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8"/>
    <n v="0"/>
    <n v="0"/>
    <n v="0"/>
    <n v="0"/>
    <n v="-8"/>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4"/>
    <x v="7"/>
    <n v="0"/>
    <m/>
    <m/>
    <n v="4"/>
    <n v="0"/>
    <n v="0"/>
    <n v="0"/>
    <n v="0"/>
    <n v="0"/>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0"/>
    <n v="0"/>
    <n v="0"/>
    <n v="0"/>
    <n v="0"/>
    <n v="0"/>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5"/>
    <n v="0"/>
    <n v="0"/>
    <n v="0"/>
    <n v="0"/>
    <n v="-5"/>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5"/>
    <n v="0"/>
    <n v="0"/>
    <n v="0"/>
    <n v="0"/>
    <n v="-5"/>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5"/>
    <n v="0"/>
    <n v="0"/>
    <n v="0"/>
    <n v="0"/>
    <n v="-5"/>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4"/>
    <n v="0"/>
    <n v="0"/>
    <n v="0"/>
    <n v="0"/>
    <n v="-4"/>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6"/>
    <n v="0"/>
    <n v="0"/>
    <n v="0"/>
    <n v="0"/>
    <n v="-6"/>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0"/>
    <n v="0"/>
    <n v="0"/>
    <n v="0"/>
    <n v="0"/>
    <n v="0"/>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80540-0-E"/>
    <m/>
    <n v="1792340"/>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4"/>
    <n v="0"/>
    <n v="0"/>
    <n v="0"/>
    <n v="0"/>
    <n v="-4"/>
    <d v="1899-12-30T00:00:00"/>
    <m/>
    <x v="7"/>
    <m/>
    <x v="7"/>
    <x v="7"/>
    <x v="6"/>
    <n v="0"/>
    <n v="0"/>
    <n v="0"/>
    <n v="0"/>
    <m/>
    <m/>
    <m/>
    <x v="1"/>
    <m/>
    <m/>
    <m/>
    <m/>
    <s v="L"/>
    <s v="NORMAL"/>
    <s v="OC"/>
    <m/>
    <s v="15-0517-00-580540-0-E"/>
    <m/>
    <n v="1792340"/>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4"/>
    <n v="0"/>
    <n v="0"/>
    <n v="0"/>
    <n v="0"/>
    <n v="-4"/>
    <d v="1899-12-30T00:00:00"/>
    <m/>
    <x v="7"/>
    <m/>
    <x v="7"/>
    <x v="7"/>
    <x v="6"/>
    <n v="0"/>
    <n v="0"/>
    <n v="0"/>
    <n v="0"/>
    <m/>
    <m/>
    <m/>
    <x v="1"/>
    <m/>
    <m/>
    <m/>
    <m/>
    <s v="L"/>
    <m/>
    <s v="OC"/>
    <n v="79"/>
    <s v="15-0517-00-570302-0-E"/>
    <m/>
    <n v="175404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12"/>
    <n v="0"/>
    <n v="0"/>
    <n v="0"/>
    <n v="0"/>
    <n v="-12"/>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4"/>
    <n v="0"/>
    <n v="0"/>
    <n v="0"/>
    <n v="0"/>
    <n v="-4"/>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50"/>
    <n v="0"/>
    <n v="0"/>
    <n v="0"/>
    <n v="0"/>
    <n v="-5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11"/>
    <n v="0"/>
    <n v="0"/>
    <n v="0"/>
    <n v="0"/>
    <n v="-11"/>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m/>
    <s v="OC"/>
    <m/>
    <m/>
    <m/>
    <s v="15-0517-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8"/>
    <n v="0"/>
    <n v="0"/>
    <n v="0"/>
    <n v="0"/>
    <n v="-8"/>
    <d v="1899-12-30T00:00:00"/>
    <m/>
    <x v="7"/>
    <m/>
    <x v="7"/>
    <x v="7"/>
    <x v="6"/>
    <n v="0"/>
    <n v="0"/>
    <n v="0"/>
    <n v="0"/>
    <m/>
    <m/>
    <m/>
    <x v="1"/>
    <m/>
    <m/>
    <m/>
    <m/>
    <s v="L"/>
    <m/>
    <s v="OC"/>
    <m/>
    <m/>
    <m/>
    <s v="15-0517-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m/>
    <s v="OC"/>
    <m/>
    <n v="1751220"/>
    <n v="1751224"/>
    <s v="15-0517-00-5695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9496-0-E"/>
    <m/>
    <n v="1776218"/>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9496-0-E"/>
    <m/>
    <n v="1776218"/>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9496-0-E"/>
    <m/>
    <n v="1776218"/>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983A0C1-204E-4995-AA04-9A132E2D7C08}" name="TablaDinámica2" cacheId="271"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7">
        <item h="1" m="1" x="2"/>
        <item h="1" m="1" x="4"/>
        <item h="1" m="1" x="6"/>
        <item h="1" m="1" x="5"/>
        <item m="1" x="3"/>
        <item h="1" x="0"/>
        <item x="1"/>
      </items>
    </pivotField>
    <pivotField axis="axisPage" compact="0" outline="0" showAll="0">
      <items count="1051">
        <item m="1" x="155"/>
        <item m="1" x="902"/>
        <item m="1" x="720"/>
        <item m="1" x="692"/>
        <item m="1" x="612"/>
        <item m="1" x="598"/>
        <item m="1" x="585"/>
        <item m="1" x="1020"/>
        <item m="1" x="539"/>
        <item m="1" x="755"/>
        <item m="1" x="1005"/>
        <item m="1" x="679"/>
        <item m="1" x="919"/>
        <item m="1" x="430"/>
        <item m="1" x="665"/>
        <item m="1" x="747"/>
        <item m="1" x="872"/>
        <item m="1" x="279"/>
        <item m="1" x="516"/>
        <item m="1" x="730"/>
        <item m="1" x="854"/>
        <item m="1" x="985"/>
        <item m="1" x="184"/>
        <item m="1" x="266"/>
        <item m="1" x="498"/>
        <item m="1" x="837"/>
        <item m="1" x="966"/>
        <item m="1" x="173"/>
        <item m="1" x="350"/>
        <item m="1" x="479"/>
        <item m="1" x="599"/>
        <item m="1" x="700"/>
        <item m="1" x="818"/>
        <item m="1" x="947"/>
        <item m="1" x="162"/>
        <item m="1" x="586"/>
        <item m="1" x="686"/>
        <item m="1" x="802"/>
        <item m="1" x="930"/>
        <item m="1" x="1045"/>
        <item m="1" x="233"/>
        <item m="1" x="322"/>
        <item m="1" x="440"/>
        <item m="1" x="571"/>
        <item m="1" x="672"/>
        <item m="1" x="784"/>
        <item m="1" x="910"/>
        <item m="1" x="1033"/>
        <item m="1" x="221"/>
        <item m="1" x="421"/>
        <item m="1" x="646"/>
        <item m="1" x="198"/>
        <item m="1" x="285"/>
        <item m="1" x="385"/>
        <item m="1" x="453"/>
        <item m="1" x="633"/>
        <item m="1" x="739"/>
        <item m="1" x="796"/>
        <item m="1" x="861"/>
        <item m="1" x="923"/>
        <item m="1" x="434"/>
        <item m="1" x="506"/>
        <item m="1" x="566"/>
        <item m="1" x="619"/>
        <item m="1" x="669"/>
        <item m="1" x="723"/>
        <item m="1" x="781"/>
        <item m="1" x="844"/>
        <item m="1" x="905"/>
        <item m="1" x="974"/>
        <item m="1" x="176"/>
        <item m="1" x="217"/>
        <item m="1" x="259"/>
        <item m="1" x="306"/>
        <item m="1" x="355"/>
        <item m="1" x="415"/>
        <item m="1" x="487"/>
        <item m="1" x="551"/>
        <item m="1" x="605"/>
        <item m="1" x="655"/>
        <item m="1" x="709"/>
        <item m="1" x="766"/>
        <item m="1" x="826"/>
        <item m="1" x="890"/>
        <item m="1" x="955"/>
        <item m="1" x="1016"/>
        <item m="1" x="166"/>
        <item m="1" x="206"/>
        <item m="1" x="248"/>
        <item m="1" x="294"/>
        <item m="1" x="341"/>
        <item m="1" x="398"/>
        <item m="1" x="469"/>
        <item m="1" x="536"/>
        <item m="1" x="592"/>
        <item m="1" x="643"/>
        <item m="1" x="694"/>
        <item m="1" x="751"/>
        <item m="1" x="810"/>
        <item m="1" x="875"/>
        <item m="1" x="938"/>
        <item m="1" x="1002"/>
        <item m="1" x="1049"/>
        <item m="1" x="195"/>
        <item m="1" x="238"/>
        <item m="1" x="281"/>
        <item m="1" x="329"/>
        <item m="1" x="382"/>
        <item m="1" x="450"/>
        <item m="1" x="520"/>
        <item m="1" x="578"/>
        <item m="1" x="630"/>
        <item m="1" x="681"/>
        <item m="1" x="734"/>
        <item m="1" x="793"/>
        <item m="1" x="858"/>
        <item m="1" x="920"/>
        <item m="1" x="988"/>
        <item m="1" x="1038"/>
        <item m="1" x="186"/>
        <item m="1" x="228"/>
        <item m="1" x="269"/>
        <item m="1" x="317"/>
        <item m="1" x="368"/>
        <item m="1" x="431"/>
        <item m="1" x="502"/>
        <item m="1" x="563"/>
        <item m="1" x="616"/>
        <item m="1" x="666"/>
        <item m="1" x="718"/>
        <item m="1" x="778"/>
        <item m="1" x="841"/>
        <item m="1" x="903"/>
        <item m="1" x="970"/>
        <item m="1" x="1026"/>
        <item m="1" x="175"/>
        <item m="1" x="216"/>
        <item m="1" x="257"/>
        <item m="1" x="305"/>
        <item m="1" x="354"/>
        <item m="1" x="414"/>
        <item m="1" x="484"/>
        <item m="1" x="549"/>
        <item m="1" x="603"/>
        <item m="1" x="654"/>
        <item m="1" x="704"/>
        <item m="1" x="764"/>
        <item m="1" x="824"/>
        <item m="1" x="889"/>
        <item m="1" x="953"/>
        <item m="1" x="1015"/>
        <item m="1" x="165"/>
        <item m="1" x="205"/>
        <item m="1" x="246"/>
        <item m="1" x="293"/>
        <item m="1" x="340"/>
        <item m="1" x="397"/>
        <item m="1" x="466"/>
        <item m="1" x="535"/>
        <item m="1" x="590"/>
        <item m="1" x="641"/>
        <item m="1" x="690"/>
        <item m="1" x="749"/>
        <item m="1" x="808"/>
        <item m="1" x="874"/>
        <item m="1" x="936"/>
        <item m="1" x="1001"/>
        <item m="1" x="1048"/>
        <item m="1" x="194"/>
        <item m="1" x="214"/>
        <item m="1" x="236"/>
        <item m="1" x="256"/>
        <item m="1" x="280"/>
        <item m="1" x="304"/>
        <item m="1" x="702"/>
        <item m="1" x="762"/>
        <item m="1" x="791"/>
        <item x="154"/>
        <item m="1" x="402"/>
        <item m="1" x="678"/>
        <item m="1" x="183"/>
        <item m="1" x="172"/>
        <item m="1" x="1032"/>
        <item m="1" x="664"/>
        <item m="1" x="706"/>
        <item m="1" x="504"/>
        <item m="1" x="204"/>
        <item m="1" x="799"/>
        <item m="1" x="871"/>
        <item m="1" x="460"/>
        <item m="1" x="990"/>
        <item m="1" x="328"/>
        <item m="1" x="353"/>
        <item m="1" x="380"/>
        <item m="1" x="411"/>
        <item m="1" x="446"/>
        <item m="1" x="482"/>
        <item m="1" x="517"/>
        <item m="1" x="546"/>
        <item m="1" x="575"/>
        <item m="1" x="601"/>
        <item m="1" x="627"/>
        <item m="1" x="651"/>
        <item m="1" x="676"/>
        <item m="1" x="731"/>
        <item m="1" x="822"/>
        <item m="1" x="855"/>
        <item m="1" x="887"/>
        <item m="1" x="917"/>
        <item m="1" x="951"/>
        <item m="1" x="986"/>
        <item m="1" x="1013"/>
        <item m="1" x="1037"/>
        <item m="1" x="164"/>
        <item m="1" x="185"/>
        <item m="1" x="203"/>
        <item m="1" x="225"/>
        <item m="1" x="245"/>
        <item m="1" x="268"/>
        <item m="1" x="292"/>
        <item m="1" x="316"/>
        <item m="1" x="339"/>
        <item m="1" x="367"/>
        <item m="1" x="394"/>
        <item m="1" x="428"/>
        <item m="1" x="464"/>
        <item m="1" x="500"/>
        <item m="1" x="531"/>
        <item m="1" x="365"/>
        <item m="1" x="560"/>
        <item m="1" x="588"/>
        <item m="1" x="614"/>
        <item m="1" x="638"/>
        <item m="1" x="662"/>
        <item m="1" x="688"/>
        <item m="1" x="716"/>
        <item m="1" x="745"/>
        <item m="1" x="775"/>
        <item m="1" x="805"/>
        <item m="1" x="838"/>
        <item m="1" x="869"/>
        <item m="1" x="613"/>
        <item m="1" x="396"/>
        <item m="1" x="900"/>
        <item m="1" x="933"/>
        <item m="1" x="967"/>
        <item m="1" x="998"/>
        <item m="1" x="1025"/>
        <item m="1" x="1047"/>
        <item m="1" x="174"/>
        <item m="1" x="192"/>
        <item m="1" x="213"/>
        <item m="1" x="235"/>
        <item m="1" x="254"/>
        <item m="1" x="277"/>
        <item m="1" x="302"/>
        <item m="1" x="326"/>
        <item m="1" x="351"/>
        <item m="1" x="378"/>
        <item m="1" x="409"/>
        <item m="1" x="444"/>
        <item m="1" x="480"/>
        <item m="1" x="514"/>
        <item m="1" x="545"/>
        <item m="1" x="574"/>
        <item m="1" x="600"/>
        <item m="1" x="624"/>
        <item m="1" x="650"/>
        <item m="1" x="675"/>
        <item m="1" x="701"/>
        <item m="1" x="728"/>
        <item m="1" x="760"/>
        <item m="1" x="789"/>
        <item m="1" x="820"/>
        <item m="1" x="852"/>
        <item m="1" x="885"/>
        <item m="1" x="915"/>
        <item m="1" x="949"/>
        <item m="1" x="983"/>
        <item m="1" x="1012"/>
        <item m="1" x="1036"/>
        <item m="1" x="163"/>
        <item m="1" x="182"/>
        <item m="1" x="226"/>
        <item m="1" x="237"/>
        <item m="1" x="533"/>
        <item m="1" x="202"/>
        <item m="1" x="224"/>
        <item m="1" x="244"/>
        <item m="1" x="265"/>
        <item m="1" x="289"/>
        <item m="1" x="313"/>
        <item m="1" x="336"/>
        <item m="1" x="363"/>
        <item m="1" x="391"/>
        <item m="1" x="425"/>
        <item m="1" x="461"/>
        <item m="1" x="496"/>
        <item m="1" x="529"/>
        <item m="1" x="559"/>
        <item m="1" x="587"/>
        <item m="1" x="611"/>
        <item m="1" x="637"/>
        <item m="1" x="661"/>
        <item m="1" x="687"/>
        <item m="1" x="715"/>
        <item m="1" x="743"/>
        <item m="1" x="773"/>
        <item m="1" x="803"/>
        <item m="1" x="834"/>
        <item m="1" x="868"/>
        <item m="1" x="898"/>
        <item m="1" x="931"/>
        <item m="1" x="964"/>
        <item m="1" x="996"/>
        <item m="1" x="1024"/>
        <item m="1" x="1046"/>
        <item m="1" x="171"/>
        <item m="1" x="191"/>
        <item m="1" x="212"/>
        <item m="1" x="234"/>
        <item m="1" x="253"/>
        <item m="1" x="276"/>
        <item m="1" x="300"/>
        <item m="1" x="324"/>
        <item m="1" x="348"/>
        <item m="1" x="376"/>
        <item m="1" x="407"/>
        <item m="1" x="442"/>
        <item m="1" x="477"/>
        <item m="1" x="512"/>
        <item m="1" x="544"/>
        <item m="1" x="573"/>
        <item m="1" x="597"/>
        <item m="1" x="623"/>
        <item m="1" x="649"/>
        <item m="1" x="674"/>
        <item m="1" x="699"/>
        <item m="1" x="727"/>
        <item m="1" x="758"/>
        <item m="1" x="786"/>
        <item m="1" x="816"/>
        <item m="1" x="849"/>
        <item m="1" x="882"/>
        <item m="1" x="912"/>
        <item m="1" x="945"/>
        <item m="1" x="980"/>
        <item m="1" x="1010"/>
        <item m="1" x="1034"/>
        <item m="1" x="159"/>
        <item m="1" x="180"/>
        <item m="1" x="200"/>
        <item m="1" x="222"/>
        <item m="1" x="242"/>
        <item m="1" x="297"/>
        <item m="1" x="263"/>
        <item m="1" x="287"/>
        <item m="1" x="310"/>
        <item m="1" x="333"/>
        <item m="1" x="360"/>
        <item m="1" x="389"/>
        <item m="1" x="422"/>
        <item m="1" x="457"/>
        <item m="1" x="493"/>
        <item m="1" x="526"/>
        <item m="1" x="557"/>
        <item m="1" x="583"/>
        <item m="1" x="609"/>
        <item m="1" x="635"/>
        <item m="1" x="659"/>
        <item m="1" x="685"/>
        <item m="1" x="713"/>
        <item m="1" x="741"/>
        <item m="1" x="771"/>
        <item m="1" x="798"/>
        <item m="1" x="831"/>
        <item m="1" x="865"/>
        <item m="1" x="895"/>
        <item m="1" x="927"/>
        <item m="1" x="961"/>
        <item m="1" x="994"/>
        <item m="1" x="1022"/>
        <item m="1" x="1042"/>
        <item m="1" x="169"/>
        <item m="1" x="189"/>
        <item m="1" x="210"/>
        <item m="1" x="231"/>
        <item m="1" x="251"/>
        <item m="1" x="274"/>
        <item m="1" x="298"/>
        <item m="1" x="320"/>
        <item m="1" x="344"/>
        <item m="1" x="372"/>
        <item m="1" x="403"/>
        <item m="1" x="437"/>
        <item m="1" x="473"/>
        <item m="1" x="508"/>
        <item m="1" x="540"/>
        <item m="1" x="568"/>
        <item m="1" x="595"/>
        <item m="1" x="621"/>
        <item m="1" x="647"/>
        <item m="1" x="671"/>
        <item m="1" x="697"/>
        <item m="1" x="725"/>
        <item m="1" x="756"/>
        <item m="1" x="783"/>
        <item m="1" x="813"/>
        <item m="1" x="846"/>
        <item m="1" x="879"/>
        <item m="1" x="908"/>
        <item m="1" x="942"/>
        <item m="1" x="977"/>
        <item m="1" x="1007"/>
        <item m="1" x="1030"/>
        <item m="1" x="158"/>
        <item m="1" x="179"/>
        <item m="1" x="199"/>
        <item m="1" x="220"/>
        <item m="1" x="241"/>
        <item m="1" x="262"/>
        <item m="1" x="286"/>
        <item m="1" x="309"/>
        <item m="1" x="332"/>
        <item m="1" x="358"/>
        <item m="1" x="387"/>
        <item m="1" x="419"/>
        <item m="1" x="455"/>
        <item m="1" x="491"/>
        <item m="1" x="524"/>
        <item m="1" x="554"/>
        <item m="1" x="581"/>
        <item m="1" x="608"/>
        <item m="1" x="634"/>
        <item m="1" x="658"/>
        <item m="1" x="684"/>
        <item m="1" x="712"/>
        <item m="1" x="740"/>
        <item m="1" x="769"/>
        <item m="1" x="797"/>
        <item m="1" x="829"/>
        <item m="1" x="862"/>
        <item m="1" x="893"/>
        <item m="1" x="924"/>
        <item m="1" x="958"/>
        <item m="1" x="992"/>
        <item m="1" x="1006"/>
        <item m="1" x="1019"/>
        <item m="1" x="1028"/>
        <item m="1" x="1040"/>
        <item m="1" x="157"/>
        <item m="1" x="168"/>
        <item m="1" x="178"/>
        <item m="1" x="188"/>
        <item m="1" x="197"/>
        <item m="1" x="653"/>
        <item m="1" x="208"/>
        <item m="1" x="219"/>
        <item m="1" x="230"/>
        <item m="1" x="240"/>
        <item m="1" x="250"/>
        <item m="1" x="261"/>
        <item m="1" x="273"/>
        <item m="1" x="284"/>
        <item m="1" x="296"/>
        <item m="1" x="308"/>
        <item m="1" x="319"/>
        <item m="1" x="331"/>
        <item m="1" x="343"/>
        <item m="1" x="357"/>
        <item m="1" x="370"/>
        <item m="1" x="384"/>
        <item m="1" x="400"/>
        <item m="1" x="417"/>
        <item m="1" x="435"/>
        <item m="1" x="452"/>
        <item m="1" x="471"/>
        <item m="1" x="489"/>
        <item m="1" x="507"/>
        <item m="1" x="523"/>
        <item m="1" x="538"/>
        <item m="1" x="553"/>
        <item m="1" x="567"/>
        <item m="1" x="580"/>
        <item m="1" x="594"/>
        <item m="1" x="607"/>
        <item m="1" x="620"/>
        <item m="1" x="632"/>
        <item m="1" x="645"/>
        <item m="1" x="657"/>
        <item m="1" x="670"/>
        <item m="1" x="683"/>
        <item m="1" x="696"/>
        <item m="1" x="711"/>
        <item m="1" x="724"/>
        <item m="1" x="738"/>
        <item m="1" x="753"/>
        <item m="1" x="768"/>
        <item m="1" x="782"/>
        <item m="1" x="795"/>
        <item m="1" x="812"/>
        <item m="1" x="828"/>
        <item m="1" x="845"/>
        <item m="1" x="860"/>
        <item m="1" x="877"/>
        <item m="1" x="892"/>
        <item m="1" x="906"/>
        <item m="1" x="922"/>
        <item m="1" x="737"/>
        <item m="1" x="626"/>
        <item m="1" x="976"/>
        <item m="1" x="940"/>
        <item m="1" x="957"/>
        <item m="1" x="975"/>
        <item m="1" x="991"/>
        <item m="1" x="1004"/>
        <item m="1" x="1018"/>
        <item m="1" x="1027"/>
        <item m="1" x="1039"/>
        <item m="1" x="156"/>
        <item m="1" x="167"/>
        <item m="1" x="177"/>
        <item m="1" x="187"/>
        <item m="1" x="196"/>
        <item m="1" x="207"/>
        <item m="1" x="218"/>
        <item m="1" x="229"/>
        <item m="1" x="239"/>
        <item m="1" x="249"/>
        <item m="1" x="835"/>
        <item m="1" x="754"/>
        <item m="1" x="272"/>
        <item m="1" x="260"/>
        <item m="1" x="271"/>
        <item m="1" x="282"/>
        <item m="1" x="295"/>
        <item m="1" x="307"/>
        <item m="1" x="318"/>
        <item m="1" x="330"/>
        <item m="1" x="342"/>
        <item m="1" x="356"/>
        <item m="1" x="369"/>
        <item m="1" x="383"/>
        <item m="1" x="399"/>
        <item m="1" x="416"/>
        <item m="1" x="433"/>
        <item m="1" x="451"/>
        <item m="1" x="470"/>
        <item m="1" x="488"/>
        <item m="1" x="505"/>
        <item m="1" x="521"/>
        <item m="1" x="537"/>
        <item m="1" x="552"/>
        <item m="1" x="565"/>
        <item m="1" x="579"/>
        <item m="1" x="593"/>
        <item m="1" x="606"/>
        <item m="1" x="618"/>
        <item m="1" x="631"/>
        <item m="1" x="644"/>
        <item m="1" x="656"/>
        <item m="1" x="668"/>
        <item m="1" x="682"/>
        <item m="1" x="695"/>
        <item m="1" x="710"/>
        <item m="1" x="722"/>
        <item m="1" x="215"/>
        <item m="1" x="522"/>
        <item m="1" x="735"/>
        <item m="1" x="752"/>
        <item m="1" x="767"/>
        <item m="1" x="780"/>
        <item m="1" x="794"/>
        <item m="1" x="811"/>
        <item m="1" x="827"/>
        <item m="1" x="843"/>
        <item m="1" x="859"/>
        <item m="1" x="876"/>
        <item m="1" x="891"/>
        <item m="1" x="904"/>
        <item m="1" x="209"/>
        <item m="1" x="972"/>
        <item m="1" x="1043"/>
        <item m="1" x="954"/>
        <item m="1" x="227"/>
        <item m="1" x="570"/>
        <item m="1" x="971"/>
        <item m="1" x="736"/>
        <item m="1" x="639"/>
        <item m="1" x="270"/>
        <item m="1" x="937"/>
        <item m="1" x="1029"/>
        <item m="1" x="770"/>
        <item m="1" x="283"/>
        <item m="1" x="486"/>
        <item m="1" x="468"/>
        <item m="1" x="161"/>
        <item m="1" x="625"/>
        <item m="1" x="413"/>
        <item m="1" x="1017"/>
        <item m="1" x="921"/>
        <item m="1" x="939"/>
        <item m="1" x="973"/>
        <item m="1" x="989"/>
        <item m="1" x="1003"/>
        <item m="1" x="432"/>
        <item m="1" x="449"/>
        <item m="1" x="467"/>
        <item m="1" x="503"/>
        <item m="1" x="519"/>
        <item m="1" x="956"/>
        <item m="1" x="577"/>
        <item m="1" x="591"/>
        <item m="1" x="604"/>
        <item m="1" x="617"/>
        <item m="1" x="629"/>
        <item m="1" x="667"/>
        <item m="1" x="680"/>
        <item m="1" x="707"/>
        <item m="1" x="448"/>
        <item m="1" x="550"/>
        <item m="1" x="564"/>
        <item m="1" x="642"/>
        <item m="1" x="750"/>
        <item m="1" x="691"/>
        <item m="1" x="705"/>
        <item m="1" x="719"/>
        <item m="1" x="733"/>
        <item m="1" x="765"/>
        <item m="1" x="779"/>
        <item m="1" x="792"/>
        <item m="1" x="615"/>
        <item m="1" x="708"/>
        <item m="1" x="518"/>
        <item m="1" x="825"/>
        <item m="1" x="809"/>
        <item m="1" x="548"/>
        <item m="1" x="562"/>
        <item m="1" x="589"/>
        <item m="1" x="602"/>
        <item m="1" x="576"/>
        <item m="1" x="640"/>
        <item m="1" x="663"/>
        <item m="1" x="677"/>
        <item m="1" x="689"/>
        <item m="1" x="693"/>
        <item m="1" x="534"/>
        <item m="1" x="732"/>
        <item m="1" x="857"/>
        <item m="1" x="823"/>
        <item m="1" x="703"/>
        <item m="1" x="717"/>
        <item m="1" x="842"/>
        <item m="1" x="258"/>
        <item m="1" x="652"/>
        <item m="1" x="748"/>
        <item m="1" x="763"/>
        <item m="1" x="777"/>
        <item m="1" x="381"/>
        <item m="1" x="873"/>
        <item m="1" x="395"/>
        <item m="1" x="888"/>
        <item m="1" x="721"/>
        <item m="1" x="918"/>
        <item m="1" x="447"/>
        <item m="1" x="935"/>
        <item m="1" x="969"/>
        <item m="1" x="501"/>
        <item m="1" x="429"/>
        <item m="1" x="483"/>
        <item m="1" x="247"/>
        <item m="1" x="412"/>
        <item m="1" x="485"/>
        <item m="1" x="807"/>
        <item m="1" x="840"/>
        <item m="1" x="856"/>
        <item m="1" x="901"/>
        <item m="1" x="465"/>
        <item m="1" x="628"/>
        <item m="1" x="987"/>
        <item m="1" x="555"/>
        <item m="1" x="952"/>
        <item m="1" x="1014"/>
        <item m="1" x="547"/>
        <item m="1" x="561"/>
        <item m="1" x="255"/>
        <item m="1" x="532"/>
        <item m="1" x="278"/>
        <item m="1" x="746"/>
        <item m="1" x="291"/>
        <item m="1" x="761"/>
        <item m="1" x="303"/>
        <item m="1" x="776"/>
        <item m="1" x="315"/>
        <item m="1" x="338"/>
        <item m="1" x="821"/>
        <item m="1" x="267"/>
        <item m="1" x="790"/>
        <item m="1" x="729"/>
        <item m="1" x="327"/>
        <item m="1" x="806"/>
        <item m="1" x="352"/>
        <item m="1" x="839"/>
        <item m="1" x="366"/>
        <item m="1" x="853"/>
        <item m="1" x="886"/>
        <item m="1" x="410"/>
        <item m="1" x="916"/>
        <item m="1" x="999"/>
        <item m="1" x="530"/>
        <item m="1" x="934"/>
        <item m="1" x="463"/>
        <item m="1" x="950"/>
        <item m="1" x="481"/>
        <item m="1" x="968"/>
        <item m="1" x="870"/>
        <item m="1" x="445"/>
        <item m="1" x="499"/>
        <item m="1" x="984"/>
        <item m="1" x="515"/>
        <item m="1" x="301"/>
        <item m="1" x="759"/>
        <item m="1" x="427"/>
        <item m="1" x="290"/>
        <item m="1" x="314"/>
        <item m="1" x="788"/>
        <item m="1" x="774"/>
        <item m="1" x="393"/>
        <item m="1" x="325"/>
        <item m="1" x="379"/>
        <item m="1" x="349"/>
        <item m="1" x="836"/>
        <item m="1" x="408"/>
        <item m="1" x="899"/>
        <item m="1" x="426"/>
        <item m="1" x="804"/>
        <item m="1" x="337"/>
        <item m="1" x="819"/>
        <item m="1" x="744"/>
        <item m="1" x="443"/>
        <item m="1" x="932"/>
        <item m="1" x="462"/>
        <item m="1" x="948"/>
        <item m="1" x="478"/>
        <item m="1" x="497"/>
        <item m="1" x="513"/>
        <item m="1" x="364"/>
        <item m="1" x="851"/>
        <item m="1" x="377"/>
        <item m="1" x="392"/>
        <item m="1" x="884"/>
        <item m="1" x="997"/>
        <item m="1" x="914"/>
        <item m="1" x="965"/>
        <item m="1" x="982"/>
        <item m="1" x="312"/>
        <item m="1" x="323"/>
        <item m="1" x="335"/>
        <item m="1" x="817"/>
        <item m="1" x="347"/>
        <item m="1" x="390"/>
        <item m="1" x="441"/>
        <item m="1" x="867"/>
        <item m="1" x="883"/>
        <item m="1" x="406"/>
        <item m="1" x="787"/>
        <item m="1" x="833"/>
        <item m="1" x="511"/>
        <item m="1" x="801"/>
        <item m="1" x="362"/>
        <item m="1" x="897"/>
        <item m="1" x="913"/>
        <item m="1" x="929"/>
        <item m="1" x="459"/>
        <item m="1" x="946"/>
        <item m="1" x="495"/>
        <item m="1" x="543"/>
        <item m="1" x="558"/>
        <item m="1" x="850"/>
        <item m="1" x="424"/>
        <item m="1" x="476"/>
        <item m="1" x="963"/>
        <item m="1" x="981"/>
        <item m="1" x="528"/>
        <item m="1" x="1023"/>
        <item m="1" x="1035"/>
        <item m="1" x="572"/>
        <item m="1" x="1044"/>
        <item m="1" x="584"/>
        <item m="1" x="160"/>
        <item m="1" x="596"/>
        <item m="1" x="170"/>
        <item m="1" x="610"/>
        <item m="1" x="181"/>
        <item m="1" x="190"/>
        <item m="1" x="648"/>
        <item m="1" x="211"/>
        <item m="1" x="660"/>
        <item m="1" x="223"/>
        <item m="1" x="673"/>
        <item m="1" x="1011"/>
        <item m="1" x="622"/>
        <item m="1" x="243"/>
        <item m="1" x="252"/>
        <item m="1" x="714"/>
        <item m="1" x="264"/>
        <item m="1" x="726"/>
        <item m="1" x="275"/>
        <item m="1" x="742"/>
        <item m="1" x="288"/>
        <item m="1" x="757"/>
        <item m="1" x="299"/>
        <item m="1" x="772"/>
        <item m="1" x="311"/>
        <item m="1" x="785"/>
        <item m="1" x="321"/>
        <item m="1" x="800"/>
        <item m="1" x="698"/>
        <item m="1" x="1000"/>
        <item m="1" x="201"/>
        <item m="1" x="815"/>
        <item m="1" x="346"/>
        <item m="1" x="832"/>
        <item m="1" x="361"/>
        <item m="1" x="848"/>
        <item m="1" x="374"/>
        <item m="1" x="866"/>
        <item m="1" x="881"/>
        <item m="1" x="405"/>
        <item m="1" x="423"/>
        <item m="1" x="911"/>
        <item m="1" x="439"/>
        <item m="1" x="962"/>
        <item m="1" x="979"/>
        <item m="1" x="510"/>
        <item m="1" x="995"/>
        <item m="1" x="527"/>
        <item m="1" x="345"/>
        <item m="1" x="830"/>
        <item m="1" x="847"/>
        <item m="1" x="864"/>
        <item m="1" x="388"/>
        <item m="1" x="880"/>
        <item m="1" x="404"/>
        <item m="1" x="375"/>
        <item m="1" x="334"/>
        <item m="1" x="896"/>
        <item m="1" x="928"/>
        <item m="1" x="458"/>
        <item m="1" x="944"/>
        <item m="1" x="475"/>
        <item m="1" x="494"/>
        <item m="1" x="1009"/>
        <item m="1" x="814"/>
        <item m="1" x="359"/>
        <item m="1" x="373"/>
        <item m="1" x="438"/>
        <item m="1" x="636"/>
        <item m="1" x="232"/>
        <item m="1" x="420"/>
        <item m="1" x="456"/>
        <item m="1" x="943"/>
        <item m="1" x="474"/>
        <item m="1" x="492"/>
        <item m="1" x="926"/>
        <item m="1" x="960"/>
        <item m="1" x="978"/>
        <item m="1" x="509"/>
        <item m="1" x="993"/>
        <item m="1" x="525"/>
        <item m="1" x="1008"/>
        <item m="1" x="541"/>
        <item m="1" x="1021"/>
        <item m="1" x="556"/>
        <item m="1" x="1031"/>
        <item m="1" x="569"/>
        <item m="1" x="1041"/>
        <item m="1" x="582"/>
        <item m="1" x="371"/>
        <item m="1" x="863"/>
        <item m="1" x="386"/>
        <item m="1" x="878"/>
        <item m="1" x="401"/>
        <item m="1" x="909"/>
        <item m="1" x="907"/>
        <item m="1" x="925"/>
        <item m="1" x="436"/>
        <item m="1" x="418"/>
        <item m="1" x="941"/>
        <item m="1" x="454"/>
        <item m="1" x="472"/>
        <item m="1" x="490"/>
        <item m="1" x="959"/>
        <item m="1" x="542"/>
        <item m="1" x="894"/>
        <item m="1" x="193"/>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7"/>
        <item x="138"/>
        <item x="139"/>
        <item x="140"/>
        <item x="141"/>
        <item x="142"/>
        <item x="143"/>
        <item x="144"/>
        <item x="145"/>
        <item x="146"/>
        <item x="147"/>
        <item x="136"/>
        <item x="148"/>
        <item x="149"/>
        <item x="150"/>
        <item x="151"/>
        <item x="152"/>
        <item x="153"/>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43">
        <item m="1" x="1565"/>
        <item m="1" x="1570"/>
        <item m="1" x="1715"/>
        <item m="1" x="217"/>
        <item m="1" x="1368"/>
        <item m="1" x="1775"/>
        <item m="1" x="329"/>
        <item m="1" x="1390"/>
        <item m="1" x="1840"/>
        <item m="1" x="622"/>
        <item m="1" x="1309"/>
        <item m="1" x="1592"/>
        <item m="1" x="902"/>
        <item m="1" x="469"/>
        <item m="1" x="567"/>
        <item m="1" x="388"/>
        <item m="1" x="1107"/>
        <item m="1" x="1202"/>
        <item m="1" x="1171"/>
        <item m="1" x="1598"/>
        <item m="1" x="312"/>
        <item m="1" x="1588"/>
        <item m="1" x="1003"/>
        <item m="1" x="1362"/>
        <item m="1" x="1343"/>
        <item m="1" x="1454"/>
        <item m="1" x="234"/>
        <item m="1" x="1777"/>
        <item m="1" x="1431"/>
        <item m="1" x="988"/>
        <item m="1" x="1413"/>
        <item m="1" x="176"/>
        <item m="1" x="1614"/>
        <item m="1" x="168"/>
        <item m="1" x="169"/>
        <item m="1" x="170"/>
        <item m="1" x="1042"/>
        <item m="1" x="1094"/>
        <item m="1" x="516"/>
        <item m="1" x="889"/>
        <item m="1" x="960"/>
        <item m="1" x="503"/>
        <item m="1" x="158"/>
        <item m="1" x="1767"/>
        <item m="1" x="1236"/>
        <item m="1" x="687"/>
        <item m="1" x="629"/>
        <item m="1" x="1634"/>
        <item m="1" x="249"/>
        <item m="1" x="1841"/>
        <item m="1" x="339"/>
        <item m="1" x="261"/>
        <item m="1" x="1075"/>
        <item m="1" x="356"/>
        <item m="1" x="1457"/>
        <item m="1" x="218"/>
        <item m="1" x="1209"/>
        <item m="1" x="1607"/>
        <item m="1" x="223"/>
        <item m="1" x="1023"/>
        <item m="1" x="209"/>
        <item m="1" x="1824"/>
        <item m="1" x="883"/>
        <item m="1" x="210"/>
        <item m="1" x="954"/>
        <item m="1" x="325"/>
        <item m="1" x="1581"/>
        <item m="1" x="591"/>
        <item m="1" x="410"/>
        <item m="1" x="863"/>
        <item m="1" x="1456"/>
        <item m="1" x="400"/>
        <item m="1" x="250"/>
        <item m="1" x="810"/>
        <item m="1" x="1053"/>
        <item m="1" x="586"/>
        <item m="1" x="1698"/>
        <item m="1" x="899"/>
        <item m="1" x="1603"/>
        <item m="1" x="917"/>
        <item m="1" x="242"/>
        <item m="1" x="1224"/>
        <item m="1" x="1649"/>
        <item m="1" x="1709"/>
        <item m="1" x="695"/>
        <item m="1" x="553"/>
        <item m="1" x="1785"/>
        <item m="1" x="977"/>
        <item m="1" x="588"/>
        <item m="1" x="1699"/>
        <item m="1" x="1140"/>
        <item m="1" x="1455"/>
        <item m="1" x="328"/>
        <item m="1" x="1593"/>
        <item m="1" x="265"/>
        <item m="1" x="1174"/>
        <item m="1" x="1691"/>
        <item m="1" x="928"/>
        <item m="1" x="1355"/>
        <item m="1" x="1361"/>
        <item m="1" x="728"/>
        <item m="1" x="1417"/>
        <item m="1" x="1010"/>
        <item m="1" x="1523"/>
        <item m="1" x="576"/>
        <item m="1" x="1564"/>
        <item m="1" x="1790"/>
        <item m="1" x="594"/>
        <item m="1" x="997"/>
        <item m="1" x="1528"/>
        <item m="1" x="1838"/>
        <item m="1" x="435"/>
        <item m="1" x="214"/>
        <item m="1" x="749"/>
        <item m="1" x="688"/>
        <item m="1" x="542"/>
        <item m="1" x="965"/>
        <item m="1" x="415"/>
        <item m="1" x="1089"/>
        <item m="1" x="779"/>
        <item m="1" x="454"/>
        <item m="1" x="729"/>
        <item m="1" x="1418"/>
        <item m="1" x="1636"/>
        <item m="1" x="1287"/>
        <item m="1" x="538"/>
        <item m="1" x="1448"/>
        <item m="1" x="596"/>
        <item m="1" x="1384"/>
        <item m="1" x="1163"/>
        <item m="1" x="1225"/>
        <item m="1" x="1728"/>
        <item m="1" x="428"/>
        <item m="1" x="1318"/>
        <item m="1" x="1277"/>
        <item m="1" x="1195"/>
        <item m="1" x="313"/>
        <item m="1" x="874"/>
        <item m="1" x="1486"/>
        <item m="1" x="1139"/>
        <item m="1" x="1599"/>
        <item m="1" x="1248"/>
        <item m="1" x="1814"/>
        <item m="1" x="732"/>
        <item m="1" x="206"/>
        <item m="1" x="1705"/>
        <item m="1" x="270"/>
        <item m="1" x="381"/>
        <item m="1" x="174"/>
        <item m="1" x="1834"/>
        <item m="1" x="1451"/>
        <item m="1" x="1055"/>
        <item m="1" x="1460"/>
        <item m="1" x="662"/>
        <item m="1" x="161"/>
        <item m="1" x="832"/>
        <item m="1" x="1117"/>
        <item m="1" x="1716"/>
        <item m="1" x="1764"/>
        <item m="1" x="1080"/>
        <item m="1" x="1128"/>
        <item m="1" x="1700"/>
        <item m="1" x="247"/>
        <item m="1" x="817"/>
        <item m="1" x="1157"/>
        <item m="1" x="1450"/>
        <item m="1" x="1065"/>
        <item m="1" x="677"/>
        <item m="1" x="1325"/>
        <item m="1" x="466"/>
        <item m="1" x="508"/>
        <item m="1" x="378"/>
        <item m="1" x="522"/>
        <item m="1" x="1579"/>
        <item m="1" x="264"/>
        <item m="1" x="574"/>
        <item m="1" x="1256"/>
        <item m="1" x="1650"/>
        <item m="1" x="568"/>
        <item m="1" x="666"/>
        <item m="1" x="1169"/>
        <item m="1" x="1624"/>
        <item m="1" x="1569"/>
        <item m="1" x="1738"/>
        <item m="1" x="801"/>
        <item m="1" x="743"/>
        <item m="1" x="888"/>
        <item m="1" x="1798"/>
        <item m="1" x="379"/>
        <item m="1" x="1771"/>
        <item m="1" x="1539"/>
        <item m="1" x="1367"/>
        <item m="1" x="922"/>
        <item m="1" x="505"/>
        <item m="1" x="1276"/>
        <item m="1" x="932"/>
        <item m="1" x="1076"/>
        <item m="1" x="306"/>
        <item m="1" x="1246"/>
        <item m="1" x="398"/>
        <item m="1" x="809"/>
        <item m="1" x="1340"/>
        <item m="1" x="1572"/>
        <item m="1" x="1734"/>
        <item m="1" x="340"/>
        <item m="1" x="440"/>
        <item m="1" x="1802"/>
        <item m="1" x="1524"/>
        <item m="1" x="1672"/>
        <item m="1" x="685"/>
        <item m="1" x="1815"/>
        <item m="1" x="1828"/>
        <item m="1" x="402"/>
        <item m="1" x="1387"/>
        <item m="1" x="1099"/>
        <item m="1" x="571"/>
        <item m="1" x="504"/>
        <item m="1" x="1100"/>
        <item m="1" x="1704"/>
        <item m="1" x="318"/>
        <item m="1" x="196"/>
        <item m="1" x="394"/>
        <item m="1" x="1088"/>
        <item m="1" x="1582"/>
        <item m="1" x="226"/>
        <item m="1" x="943"/>
        <item m="1" x="314"/>
        <item m="1" x="583"/>
        <item m="1" x="1668"/>
        <item m="1" x="1591"/>
        <item m="1" x="1048"/>
        <item m="1" x="829"/>
        <item m="1" x="1661"/>
        <item m="1" x="1286"/>
        <item m="1" x="1372"/>
        <item m="1" x="1230"/>
        <item m="1" x="305"/>
        <item m="1" x="282"/>
        <item m="1" x="236"/>
        <item m="1" x="935"/>
        <item m="1" x="767"/>
        <item m="1" x="882"/>
        <item m="1" x="1568"/>
        <item m="1" x="1190"/>
        <item m="1" x="288"/>
        <item m="1" x="535"/>
        <item m="1" x="1025"/>
        <item m="1" x="1808"/>
        <item m="1" x="389"/>
        <item m="1" x="834"/>
        <item m="1" x="509"/>
        <item m="1" x="1356"/>
        <item m="1" x="1228"/>
        <item m="1" x="331"/>
        <item m="1" x="1729"/>
        <item m="1" x="826"/>
        <item m="1" x="255"/>
        <item m="1" x="1637"/>
        <item m="1" x="1430"/>
        <item m="1" x="1435"/>
        <item m="1" x="181"/>
        <item m="1" x="1436"/>
        <item m="1" x="1043"/>
        <item m="1" x="162"/>
        <item m="1" x="776"/>
        <item m="1" x="859"/>
        <item m="1" x="1778"/>
        <item m="1" x="577"/>
        <item m="1" x="637"/>
        <item m="1" x="1441"/>
        <item m="1" x="1179"/>
        <item m="1" x="1300"/>
        <item m="1" x="1311"/>
        <item m="1" x="1079"/>
        <item m="1" x="1765"/>
        <item m="1" x="807"/>
        <item m="1" x="831"/>
        <item m="1" x="670"/>
        <item m="1" x="1521"/>
        <item m="1" x="1292"/>
        <item m="1" x="1352"/>
        <item m="1" x="1212"/>
        <item m="1" x="771"/>
        <item m="1" x="543"/>
        <item m="1" x="1820"/>
        <item m="1" x="1478"/>
        <item m="1" x="1525"/>
        <item m="1" x="188"/>
        <item m="1" x="1115"/>
        <item m="1" x="904"/>
        <item m="1" x="1308"/>
        <item m="1" x="1780"/>
        <item m="1" x="1339"/>
        <item m="1" x="973"/>
        <item m="1" x="1759"/>
        <item m="1" x="769"/>
        <item m="1" x="918"/>
        <item m="1" x="1376"/>
        <item m="1" x="281"/>
        <item m="1" x="1258"/>
        <item m="1" x="1497"/>
        <item m="1" x="1237"/>
        <item m="1" x="1680"/>
        <item m="1" x="1666"/>
        <item m="1" x="587"/>
        <item m="1" x="614"/>
        <item m="1" x="287"/>
        <item m="1" x="1492"/>
        <item m="1" x="229"/>
        <item m="1" x="1627"/>
        <item m="1" x="1214"/>
        <item m="1" x="1605"/>
        <item m="1" x="1151"/>
        <item m="1" x="370"/>
        <item m="1" x="1060"/>
        <item m="1" x="1440"/>
        <item m="1" x="631"/>
        <item m="1" x="1446"/>
        <item m="1" x="584"/>
        <item m="1" x="515"/>
        <item m="1" x="912"/>
        <item m="1" x="1264"/>
        <item m="1" x="1602"/>
        <item m="1" x="1490"/>
        <item m="1" x="1047"/>
        <item m="1" x="1105"/>
        <item m="1" x="200"/>
        <item m="1" x="1807"/>
        <item m="1" x="1016"/>
        <item m="1" x="1823"/>
        <item m="1" x="1531"/>
        <item m="1" x="257"/>
        <item m="1" x="737"/>
        <item m="1" x="597"/>
        <item m="1" x="1322"/>
        <item m="1" x="187"/>
        <item m="1" x="157"/>
        <item m="1" x="1683"/>
        <item m="1" x="672"/>
        <item m="1" x="207"/>
        <item m="1" x="1141"/>
        <item m="1" x="663"/>
        <item m="1" x="1017"/>
        <item m="1" x="1499"/>
        <item m="1" x="786"/>
        <item m="1" x="1458"/>
        <item m="1" x="1270"/>
        <item m="1" x="1183"/>
        <item m="1" x="539"/>
        <item m="1" x="1421"/>
        <item m="1" x="934"/>
        <item m="1" x="1804"/>
        <item m="1" x="669"/>
        <item m="1" x="1197"/>
        <item m="1" x="225"/>
        <item m="1" x="1789"/>
        <item m="1" x="846"/>
        <item m="1" x="1297"/>
        <item m="1" x="803"/>
        <item m="1" x="534"/>
        <item m="1" x="854"/>
        <item m="1" x="929"/>
        <item m="1" x="1600"/>
        <item m="1" x="1215"/>
        <item m="1" x="1278"/>
        <item m="1" x="1081"/>
        <item m="1" x="603"/>
        <item m="1" x="841"/>
        <item m="1" x="333"/>
        <item m="1" x="704"/>
        <item m="1" x="780"/>
        <item m="1" x="1290"/>
        <item m="1" x="1640"/>
        <item m="1" x="470"/>
        <item m="1" x="1835"/>
        <item m="1" x="185"/>
        <item m="1" x="455"/>
        <item m="1" x="852"/>
        <item m="1" x="1066"/>
        <item m="1" x="1067"/>
        <item m="1" x="641"/>
        <item m="1" x="467"/>
        <item m="1" x="715"/>
        <item m="1" x="879"/>
        <item m="1" x="880"/>
        <item m="1" x="613"/>
        <item m="1" x="448"/>
        <item m="1" x="1642"/>
        <item m="1" x="1669"/>
        <item m="1" x="1635"/>
        <item m="1" x="1786"/>
        <item m="1" x="642"/>
        <item m="1" x="646"/>
        <item m="1" x="330"/>
        <item m="1" x="1558"/>
        <item m="1" x="791"/>
        <item m="1" x="477"/>
        <item m="1" x="277"/>
        <item m="1" x="652"/>
        <item m="1" x="347"/>
        <item m="1" x="1153"/>
        <item m="1" x="781"/>
        <item m="1" x="429"/>
        <item m="1" x="449"/>
        <item m="1" x="1677"/>
        <item m="1" x="1452"/>
        <item m="1" x="1054"/>
        <item m="1" x="291"/>
        <item m="1" x="1196"/>
        <item m="1" x="648"/>
        <item m="1" x="1162"/>
        <item m="1" x="557"/>
        <item m="1" x="1114"/>
        <item m="1" x="1783"/>
        <item m="1" x="1566"/>
        <item m="1" x="569"/>
        <item m="1" x="544"/>
        <item m="1" x="1192"/>
        <item m="1" x="720"/>
        <item m="1" x="1632"/>
        <item m="1" x="297"/>
        <item m="1" x="194"/>
        <item m="1" x="1007"/>
        <item m="1" x="367"/>
        <item m="1" x="1135"/>
        <item m="1" x="1646"/>
        <item m="1" x="1648"/>
        <item m="1" x="444"/>
        <item m="1" x="248"/>
        <item m="1" x="718"/>
        <item m="1" x="253"/>
        <item m="1" x="409"/>
        <item m="1" x="459"/>
        <item m="1" x="1208"/>
        <item m="1" x="787"/>
        <item m="1" x="827"/>
        <item m="1" x="1283"/>
        <item m="1" x="1489"/>
        <item m="1" x="694"/>
        <item m="1" x="1018"/>
        <item m="1" x="178"/>
        <item m="1" x="1756"/>
        <item m="1" x="346"/>
        <item m="1" x="1253"/>
        <item m="1" x="222"/>
        <item m="1" x="1509"/>
        <item m="1" x="1101"/>
        <item m="1" x="338"/>
        <item m="1" x="700"/>
        <item m="1" x="1412"/>
        <item m="1" x="1660"/>
        <item m="1" x="1052"/>
        <item m="1" x="782"/>
        <item m="1" x="433"/>
        <item m="1" x="1609"/>
        <item m="1" x="1293"/>
        <item m="1" x="498"/>
        <item m="1" x="1220"/>
        <item m="1" x="1291"/>
        <item m="1" x="1791"/>
        <item m="1" x="289"/>
        <item m="1" x="979"/>
        <item m="1" x="1000"/>
        <item m="1" x="1819"/>
        <item m="1" x="1555"/>
        <item m="1" x="969"/>
        <item m="1" x="1272"/>
        <item m="1" x="323"/>
        <item m="1" x="1681"/>
        <item m="1" x="947"/>
        <item m="1" x="1146"/>
        <item m="1" x="710"/>
        <item m="1" x="1541"/>
        <item m="1" x="1207"/>
        <item m="1" x="319"/>
        <item m="1" x="1279"/>
        <item m="1" x="1825"/>
        <item m="1" x="1358"/>
        <item m="1" x="1150"/>
        <item m="1" x="656"/>
        <item m="1" x="564"/>
        <item m="1" x="442"/>
        <item m="1" x="735"/>
        <item m="1" x="1583"/>
        <item m="1" x="1121"/>
        <item m="1" x="529"/>
        <item m="1" x="1407"/>
        <item m="1" x="524"/>
        <item m="1" x="483"/>
        <item m="1" x="380"/>
        <item m="1" x="1506"/>
        <item m="1" x="1757"/>
        <item m="1" x="211"/>
        <item m="1" x="390"/>
        <item m="1" x="364"/>
        <item m="1" x="555"/>
        <item m="1" x="1782"/>
        <item m="1" x="1449"/>
        <item m="1" x="774"/>
        <item m="1" x="1550"/>
        <item m="1" x="610"/>
        <item m="1" x="1817"/>
        <item m="1" x="757"/>
        <item m="1" x="1530"/>
        <item m="1" x="208"/>
        <item m="1" x="1103"/>
        <item m="1" x="1476"/>
        <item m="1" x="175"/>
        <item m="1" x="1625"/>
        <item m="1" x="227"/>
        <item m="1" x="1800"/>
        <item m="1" x="1203"/>
        <item m="1" x="1189"/>
        <item m="1" x="545"/>
        <item m="1" x="326"/>
        <item m="1" x="634"/>
        <item m="1" x="1334"/>
        <item m="1" x="1145"/>
        <item m="1" x="1537"/>
        <item m="1" x="676"/>
        <item m="1" x="1165"/>
        <item m="1" x="1063"/>
        <item m="1" x="1667"/>
        <item m="1" x="404"/>
        <item m="1" x="1779"/>
        <item m="1" x="1727"/>
        <item m="1" x="895"/>
        <item m="1" x="167"/>
        <item m="1" x="491"/>
        <item m="1" x="397"/>
        <item m="1" x="336"/>
        <item m="1" x="682"/>
        <item m="1" x="1797"/>
        <item m="1" x="1787"/>
        <item m="1" x="304"/>
        <item m="1" x="1170"/>
        <item m="1" x="1464"/>
        <item m="1" x="1382"/>
        <item m="1" x="1590"/>
        <item m="1" x="1205"/>
        <item m="1" x="608"/>
        <item m="1" x="738"/>
        <item m="1" x="199"/>
        <item m="1" x="1621"/>
        <item m="1" x="1185"/>
        <item m="1" x="1731"/>
        <item m="1" x="256"/>
        <item m="1" x="514"/>
        <item m="1" x="1477"/>
        <item m="1" x="887"/>
        <item m="1" x="953"/>
        <item m="1" x="1039"/>
        <item m="1" x="1612"/>
        <item m="1" x="1324"/>
        <item m="1" x="1658"/>
        <item m="1" x="1369"/>
        <item m="1" x="825"/>
        <item m="1" x="991"/>
        <item m="1" x="1013"/>
        <item m="1" x="1321"/>
        <item m="1" x="1035"/>
        <item m="1" x="1406"/>
        <item m="1" x="254"/>
        <item m="1" x="1769"/>
        <item m="1" x="621"/>
        <item m="1" x="1172"/>
        <item m="1" x="354"/>
        <item m="1" x="1432"/>
        <item m="1" x="1037"/>
        <item m="1" x="1601"/>
        <item m="1" x="471"/>
        <item m="1" x="625"/>
        <item m="1" x="850"/>
        <item m="1" x="582"/>
        <item m="1" x="1584"/>
        <item m="1" x="1423"/>
        <item m="1" x="1218"/>
        <item m="1" x="962"/>
        <item m="1" x="1040"/>
        <item m="1" x="468"/>
        <item m="1" x="1365"/>
        <item m="1" x="891"/>
        <item m="1" x="678"/>
        <item m="1" x="1594"/>
        <item m="1" x="458"/>
        <item m="1" x="197"/>
        <item m="1" x="626"/>
        <item m="1" x="1697"/>
        <item m="1" x="353"/>
        <item m="1" x="984"/>
        <item m="1" x="1416"/>
        <item m="1" x="1244"/>
        <item m="1" x="1428"/>
        <item m="1" x="1096"/>
        <item m="1" x="706"/>
        <item m="1" x="721"/>
        <item m="1" x="1540"/>
        <item m="1" x="727"/>
        <item m="1" x="981"/>
        <item m="1" x="560"/>
        <item m="1" x="1553"/>
        <item m="1" x="1383"/>
        <item m="1" x="1119"/>
        <item m="1" x="441"/>
        <item m="1" x="790"/>
        <item m="1" x="1597"/>
        <item m="1" x="985"/>
        <item m="1" x="1058"/>
        <item m="1" x="1651"/>
        <item m="1" x="1026"/>
        <item m="1" x="490"/>
        <item m="1" x="422"/>
        <item m="1" x="1717"/>
        <item m="1" x="1051"/>
        <item m="1" x="915"/>
        <item m="1" x="1714"/>
        <item m="1" x="1752"/>
        <item m="1" x="976"/>
        <item m="1" x="548"/>
        <item m="1" x="1613"/>
        <item m="1" x="443"/>
        <item m="1" x="763"/>
        <item m="1" x="258"/>
        <item m="1" x="598"/>
        <item m="1" x="970"/>
        <item m="1" x="765"/>
        <item m="1" x="1399"/>
        <item m="1" x="1801"/>
        <item m="1" x="1673"/>
        <item m="1" x="1678"/>
        <item m="1" x="1443"/>
        <item m="1" x="1041"/>
        <item m="1" x="393"/>
        <item m="1" x="770"/>
        <item m="1" x="1111"/>
        <item m="1" x="939"/>
        <item m="1" x="526"/>
        <item m="1" x="1330"/>
        <item m="1" x="848"/>
        <item m="1" x="1682"/>
        <item m="1" x="352"/>
        <item m="1" x="759"/>
        <item m="1" x="1805"/>
        <item m="1" x="1822"/>
        <item m="1" x="1125"/>
        <item m="1" x="742"/>
        <item m="1" x="1404"/>
        <item m="1" x="293"/>
        <item m="1" x="755"/>
        <item m="1" x="1335"/>
        <item m="1" x="1573"/>
        <item m="1" x="1234"/>
        <item m="1" x="562"/>
        <item m="1" x="1502"/>
        <item m="1" x="405"/>
        <item m="1" x="1238"/>
        <item m="1" x="604"/>
        <item m="1" x="1484"/>
        <item m="1" x="203"/>
        <item m="1" x="592"/>
        <item m="1" x="945"/>
        <item m="1" x="1138"/>
        <item m="1" x="219"/>
        <item m="1" x="1419"/>
        <item m="1" x="517"/>
        <item m="1" x="1319"/>
        <item m="1" x="1434"/>
        <item m="1" x="1210"/>
        <item m="1" x="664"/>
        <item m="1" x="1095"/>
        <item m="1" x="870"/>
        <item m="1" x="184"/>
        <item m="1" x="864"/>
        <item m="1" x="1045"/>
        <item m="1" x="527"/>
        <item m="1" x="294"/>
        <item m="1" x="1136"/>
        <item m="1" x="344"/>
        <item m="1" x="386"/>
        <item m="1" x="1827"/>
        <item m="1" x="978"/>
        <item m="1" x="1403"/>
        <item m="1" x="274"/>
        <item m="1" x="1645"/>
        <item m="1" x="1347"/>
        <item m="1" x="237"/>
        <item m="1" x="489"/>
        <item m="1" x="785"/>
        <item m="1" x="507"/>
        <item m="1" x="541"/>
        <item m="1" x="1260"/>
        <item m="1" x="1425"/>
        <item m="1" x="1812"/>
        <item m="1" x="711"/>
        <item m="1" x="1706"/>
        <item m="1" x="933"/>
        <item m="1" x="599"/>
        <item m="1" x="1127"/>
        <item m="1" x="1408"/>
        <item m="1" x="623"/>
        <item m="1" x="1085"/>
        <item m="1" x="1301"/>
        <item m="1" x="349"/>
        <item m="1" x="1679"/>
        <item m="1" x="1167"/>
        <item m="1" x="636"/>
        <item m="1" x="1586"/>
        <item m="1" x="963"/>
        <item m="1" x="1643"/>
        <item m="1" x="278"/>
        <item m="1" x="1092"/>
        <item m="1" x="1267"/>
        <item m="1" x="1655"/>
        <item m="1" x="436"/>
        <item m="1" x="1712"/>
        <item m="1" x="383"/>
        <item m="1" x="1663"/>
        <item m="1" x="1156"/>
        <item m="1" x="1732"/>
        <item m="1" x="546"/>
        <item m="1" x="1233"/>
        <item m="1" x="1082"/>
        <item m="1" x="430"/>
        <item m="1" x="496"/>
        <item m="1" x="1692"/>
        <item m="1" x="1766"/>
        <item m="1" x="1102"/>
        <item m="1" x="835"/>
        <item m="1" x="493"/>
        <item m="1" x="1763"/>
        <item m="1" x="1155"/>
        <item m="1" x="198"/>
        <item m="1" x="814"/>
        <item m="1" x="462"/>
        <item m="1" x="1411"/>
        <item m="1" x="884"/>
        <item m="1" x="913"/>
        <item m="1" x="966"/>
        <item m="1" x="1730"/>
        <item m="1" x="1336"/>
        <item m="1" x="528"/>
        <item m="1" x="474"/>
        <item m="1" x="549"/>
        <item m="1" x="1331"/>
        <item m="1" x="327"/>
        <item m="1" x="1097"/>
        <item m="1" x="1718"/>
        <item m="1" x="1544"/>
        <item m="1" x="1810"/>
        <item m="1" x="408"/>
        <item m="1" x="453"/>
        <item m="1" x="681"/>
        <item m="1" x="627"/>
        <item m="1" x="1160"/>
        <item m="1" x="1168"/>
        <item m="1" x="423"/>
        <item m="1" x="164"/>
        <item m="1" x="1078"/>
        <item m="1" x="1542"/>
        <item m="1" x="1184"/>
        <item m="1" x="159"/>
        <item m="1" x="1332"/>
        <item m="1" x="1333"/>
        <item m="1" x="511"/>
        <item m="1" x="363"/>
        <item m="1" x="275"/>
        <item m="1" x="956"/>
        <item m="1" x="551"/>
        <item m="1" x="1360"/>
        <item m="1" x="1744"/>
        <item m="1" x="1498"/>
        <item m="1" x="942"/>
        <item m="1" x="1574"/>
        <item m="1" x="180"/>
        <item m="1" x="189"/>
        <item m="1" x="411"/>
        <item m="1" x="702"/>
        <item m="1" x="1126"/>
        <item m="1" x="391"/>
        <item m="1" x="1792"/>
        <item m="1" x="964"/>
        <item m="1" x="292"/>
        <item m="1" x="1241"/>
        <item m="1" x="1029"/>
        <item m="1" x="1623"/>
        <item m="1" x="1032"/>
        <item m="1" x="266"/>
        <item m="1" x="485"/>
        <item m="1" x="830"/>
        <item m="1" x="686"/>
        <item m="1" x="418"/>
        <item m="1" x="671"/>
        <item m="1" x="552"/>
        <item m="1" x="1288"/>
        <item m="1" x="619"/>
        <item m="1" x="1631"/>
        <item m="1" x="927"/>
        <item m="1" x="1284"/>
        <item m="1" x="540"/>
        <item m="1" x="186"/>
        <item m="1" x="1424"/>
        <item m="1" x="518"/>
        <item m="1" x="1465"/>
        <item m="1" x="341"/>
        <item m="1" x="1420"/>
        <item m="1" x="1274"/>
        <item m="1" x="1811"/>
        <item m="1" x="565"/>
        <item m="1" x="315"/>
        <item m="1" x="1696"/>
        <item m="1" x="502"/>
        <item m="1" x="1794"/>
        <item m="1" x="1024"/>
        <item m="1" x="744"/>
        <item m="1" x="660"/>
        <item m="1" x="673"/>
        <item m="1" x="1176"/>
        <item m="1" x="204"/>
        <item m="1" x="1268"/>
        <item m="1" x="1393"/>
        <item m="1" x="1249"/>
        <item m="1" x="1021"/>
        <item m="1" x="1239"/>
        <item m="1" x="745"/>
        <item m="1" x="1796"/>
        <item m="1" x="789"/>
        <item m="1" x="1784"/>
        <item m="1" x="1508"/>
        <item m="1" x="1832"/>
        <item m="1" x="221"/>
        <item m="1" x="1112"/>
        <item m="1" x="348"/>
        <item m="1" x="343"/>
        <item m="1" x="1527"/>
        <item m="1" x="1307"/>
        <item m="1" x="357"/>
        <item m="1" x="1469"/>
        <item m="1" x="993"/>
        <item m="1" x="272"/>
        <item m="1" x="731"/>
        <item m="1" x="724"/>
        <item m="1" x="1392"/>
        <item m="1" x="1033"/>
        <item m="1" x="417"/>
        <item m="1" x="1289"/>
        <item m="1" x="998"/>
        <item m="1" x="937"/>
        <item m="1" x="1710"/>
        <item m="1" x="1235"/>
        <item m="1" x="872"/>
        <item m="1" x="1514"/>
        <item m="1" x="793"/>
        <item m="1" x="295"/>
        <item m="1" x="617"/>
        <item m="1" x="427"/>
        <item m="1" x="1758"/>
        <item m="1" x="798"/>
        <item m="1" x="1031"/>
        <item m="1" x="1776"/>
        <item m="1" x="382"/>
        <item m="1" x="202"/>
        <item m="1" x="1429"/>
        <item m="1" x="1373"/>
        <item m="1" x="878"/>
        <item m="1" x="1259"/>
        <item m="1" x="1580"/>
        <item m="1" x="450"/>
        <item m="1" x="1720"/>
        <item m="1" x="421"/>
        <item m="1" x="1722"/>
        <item m="1" x="1071"/>
        <item m="1" x="1684"/>
        <item m="1" x="881"/>
        <item m="1" x="1470"/>
        <item m="1" x="271"/>
        <item m="1" x="406"/>
        <item m="1" x="679"/>
        <item m="1" x="657"/>
        <item m="1" x="165"/>
        <item m="1" x="320"/>
        <item m="1" x="654"/>
        <item m="1" x="1479"/>
        <item m="1" x="1633"/>
        <item m="1" x="1410"/>
        <item m="1" x="1313"/>
        <item m="1" x="924"/>
        <item m="1" x="982"/>
        <item m="1" x="1575"/>
        <item m="1" x="1254"/>
        <item m="1" x="213"/>
        <item m="1" x="910"/>
        <item m="1" x="1027"/>
        <item m="1" x="1438"/>
        <item m="1" x="1001"/>
        <item m="1" x="193"/>
        <item m="1" x="1595"/>
        <item m="1" x="163"/>
        <item m="1" x="1754"/>
        <item m="1" x="259"/>
        <item m="1" x="861"/>
        <item m="1" x="1337"/>
        <item m="1" x="478"/>
        <item m="1" x="475"/>
        <item m="1" x="520"/>
        <item m="1" x="1133"/>
        <item m="1" x="1216"/>
        <item m="1" x="1389"/>
        <item m="1" x="342"/>
        <item m="1" x="1665"/>
        <item m="1" x="1526"/>
        <item m="1" x="1046"/>
        <item m="1" x="680"/>
        <item m="1" x="1275"/>
        <item m="1" x="635"/>
        <item m="1" x="1675"/>
        <item m="1" x="716"/>
        <item m="1" x="371"/>
        <item m="1" x="1628"/>
        <item m="1" x="674"/>
        <item m="1" x="521"/>
        <item m="1" x="463"/>
        <item m="1" x="536"/>
        <item m="1" x="1158"/>
        <item m="1" x="384"/>
        <item m="1" x="1503"/>
        <item m="1" x="1556"/>
        <item m="1" x="419"/>
        <item m="1" x="1087"/>
        <item m="1" x="460"/>
        <item m="1" x="936"/>
        <item m="1" x="968"/>
        <item m="1" x="719"/>
        <item m="1" x="1091"/>
        <item m="1" x="1068"/>
        <item m="1" x="1626"/>
        <item m="1" x="1708"/>
        <item m="1" x="368"/>
        <item m="1" x="1567"/>
        <item m="1" x="1721"/>
        <item m="1" x="873"/>
        <item m="1" x="519"/>
        <item m="1" x="1064"/>
        <item m="1" x="851"/>
        <item m="1" x="1004"/>
        <item m="1" x="273"/>
        <item m="1" x="414"/>
        <item m="1" x="1391"/>
        <item m="1" x="1664"/>
        <item m="1" x="173"/>
        <item m="1" x="950"/>
        <item m="1" x="464"/>
        <item m="1" x="1038"/>
        <item m="1" x="1781"/>
        <item m="1" x="283"/>
        <item m="1" x="1471"/>
        <item m="1" x="1562"/>
        <item m="1" x="658"/>
        <item m="1" x="1030"/>
        <item m="1" x="385"/>
        <item m="1" x="309"/>
        <item m="1" x="373"/>
        <item m="1" x="1772"/>
        <item m="1" x="1250"/>
        <item m="1" x="1327"/>
        <item m="1" x="1676"/>
        <item m="1" x="1748"/>
        <item m="1" x="601"/>
        <item m="1" x="941"/>
        <item m="1" x="653"/>
        <item m="1" x="566"/>
        <item m="1" x="501"/>
        <item m="1" x="844"/>
        <item m="1" x="231"/>
        <item m="1" x="1006"/>
        <item m="1" x="911"/>
        <item m="1" x="1211"/>
        <item m="1" x="1516"/>
        <item m="1" x="1610"/>
        <item m="1" x="350"/>
        <item m="1" x="701"/>
        <item m="1" x="1520"/>
        <item m="1" x="215"/>
        <item m="1" x="980"/>
        <item m="1" x="205"/>
        <item m="1" x="1159"/>
        <item m="1" x="1077"/>
        <item m="1" x="216"/>
        <item m="1" x="1255"/>
        <item m="1" x="1753"/>
        <item m="1" x="707"/>
        <item m="1" x="1098"/>
        <item m="1" x="1229"/>
        <item m="1" x="1069"/>
        <item m="1" x="547"/>
        <item m="1" x="595"/>
        <item m="1" x="1559"/>
        <item m="1" x="531"/>
        <item m="1" x="284"/>
        <item m="1" x="1022"/>
        <item m="1" x="1685"/>
        <item m="1" x="752"/>
        <item m="1" x="675"/>
        <item m="1" x="616"/>
        <item m="1" x="1130"/>
        <item m="1" x="1350"/>
        <item m="1" x="495"/>
        <item m="1" x="703"/>
        <item m="1" x="746"/>
        <item m="1" x="1723"/>
        <item m="1" x="905"/>
        <item m="1" x="451"/>
        <item m="1" x="431"/>
        <item m="1" x="986"/>
        <item m="1" x="1281"/>
        <item m="1" x="1707"/>
        <item m="1" x="324"/>
        <item m="1" x="465"/>
        <item m="1" x="1622"/>
        <item m="1" x="661"/>
        <item m="1" x="1543"/>
        <item m="1" x="479"/>
        <item m="1" x="166"/>
        <item m="1" x="717"/>
        <item m="1" x="705"/>
        <item m="1" x="907"/>
        <item m="1" x="712"/>
        <item m="1" x="192"/>
        <item m="1" x="374"/>
        <item m="1" x="1510"/>
        <item m="1" x="506"/>
        <item m="1" x="401"/>
        <item m="1" x="697"/>
        <item m="1" x="698"/>
        <item m="1" x="525"/>
        <item m="1" x="930"/>
        <item m="1" x="1161"/>
        <item m="1" x="1833"/>
        <item m="1" x="768"/>
        <item m="1" x="424"/>
        <item m="1" x="921"/>
        <item m="1" x="377"/>
        <item m="1" x="1050"/>
        <item m="1" x="285"/>
        <item m="1" x="1008"/>
        <item m="1" x="1243"/>
        <item m="1" x="903"/>
        <item m="1" x="1353"/>
        <item m="1" x="260"/>
        <item m="1" x="957"/>
        <item m="1" x="1442"/>
        <item m="1" x="432"/>
        <item m="1" x="375"/>
        <item m="1" x="1816"/>
        <item m="1" x="1522"/>
        <item m="1" x="322"/>
        <item m="1" x="753"/>
        <item m="1" x="1062"/>
        <item m="1" x="177"/>
        <item m="1" x="1122"/>
        <item m="1" x="1604"/>
        <item m="1" x="1551"/>
        <item m="1" x="949"/>
        <item m="1" x="611"/>
        <item m="1" x="1453"/>
        <item m="1" x="773"/>
        <item m="1" x="958"/>
        <item m="1" x="235"/>
        <item m="1" x="1123"/>
        <item m="1" x="232"/>
        <item m="1" x="492"/>
        <item m="1" x="1529"/>
        <item m="1" x="760"/>
        <item m="1" x="1652"/>
        <item m="1" x="1513"/>
        <item m="1" x="847"/>
        <item m="1" x="1741"/>
        <item m="1" x="630"/>
        <item m="1" x="909"/>
        <item m="1" x="1342"/>
        <item m="1" x="1589"/>
        <item m="1" x="961"/>
        <item m="1" x="1426"/>
        <item m="1" x="733"/>
        <item m="1" x="420"/>
        <item m="1" x="572"/>
        <item m="1" x="233"/>
        <item m="1" x="1377"/>
        <item m="1" x="182"/>
        <item m="1" x="1818"/>
        <item m="1" x="1242"/>
        <item m="1" x="788"/>
        <item m="1" x="1265"/>
        <item m="1" x="1737"/>
        <item m="1" x="1713"/>
        <item m="1" x="1495"/>
        <item m="1" x="267"/>
        <item m="1" x="684"/>
        <item m="1" x="238"/>
        <item m="1" x="906"/>
        <item m="1" x="948"/>
        <item m="1" x="554"/>
        <item m="1" x="488"/>
        <item m="1" x="741"/>
        <item m="1" x="224"/>
        <item m="1" x="994"/>
        <item m="1" x="1474"/>
        <item m="1" x="1378"/>
        <item m="1" x="777"/>
        <item m="1" x="1251"/>
        <item m="1" x="446"/>
        <item m="1" x="896"/>
        <item m="1" x="195"/>
        <item m="1" x="853"/>
        <item m="1" x="799"/>
        <item m="1" x="1009"/>
        <item m="1" x="1379"/>
        <item m="1" x="1618"/>
        <item m="1" x="581"/>
        <item m="1" x="860"/>
        <item m="1" x="494"/>
        <item m="1" x="620"/>
        <item m="1" x="916"/>
        <item m="1" x="1109"/>
        <item m="1" x="764"/>
        <item m="1" x="1629"/>
        <item m="1" x="1619"/>
        <item m="1" x="691"/>
        <item m="1" x="811"/>
        <item m="1" x="190"/>
        <item m="1" x="971"/>
        <item m="1" x="580"/>
        <item m="1" x="1273"/>
        <item m="1" x="871"/>
        <item m="1" x="399"/>
        <item m="1" x="279"/>
        <item m="1" x="1481"/>
        <item m="1" x="358"/>
        <item m="1" x="778"/>
        <item m="1" x="1547"/>
        <item m="1" x="1323"/>
        <item m="1" x="593"/>
        <item m="1" x="337"/>
        <item m="1" x="815"/>
        <item m="1" x="1144"/>
        <item m="1" x="1152"/>
        <item m="1" x="885"/>
        <item m="1" x="1690"/>
        <item m="1" x="655"/>
        <item m="1" x="845"/>
        <item m="1" x="775"/>
        <item m="1" x="1002"/>
        <item m="1" x="1262"/>
        <item m="1" x="730"/>
        <item m="1" x="1740"/>
        <item m="1" x="1409"/>
        <item m="1" x="570"/>
        <item m="1" x="220"/>
        <item m="1" x="579"/>
        <item m="1" x="1263"/>
        <item m="1" x="751"/>
        <item m="1" x="833"/>
        <item m="1" x="556"/>
        <item m="1" x="1314"/>
        <item m="1" x="1173"/>
        <item m="1" x="894"/>
        <item m="1" x="756"/>
        <item m="1" x="1400"/>
        <item m="1" x="1142"/>
        <item m="1" x="1012"/>
        <item m="1" x="1746"/>
        <item m="1" x="1177"/>
        <item m="1" x="820"/>
        <item m="1" x="1433"/>
        <item m="1" x="946"/>
        <item m="1" x="1770"/>
        <item m="1" x="1015"/>
        <item m="1" x="1366"/>
        <item m="1" x="1813"/>
        <item m="1" x="640"/>
        <item m="1" x="1487"/>
        <item m="1" x="276"/>
        <item m="1" x="445"/>
        <item m="1" x="1641"/>
        <item m="1" x="901"/>
        <item m="1" x="1799"/>
        <item m="1" x="1090"/>
        <item x="156"/>
        <item m="1" x="1726"/>
        <item m="1" x="1639"/>
        <item m="1" x="589"/>
        <item m="1" x="837"/>
        <item m="1" x="867"/>
        <item m="1" x="1475"/>
        <item m="1" x="286"/>
        <item m="1" x="484"/>
        <item m="1" x="1743"/>
        <item m="1" x="1670"/>
        <item m="1" x="1837"/>
        <item m="1" x="762"/>
        <item m="1" x="1742"/>
        <item m="1" x="172"/>
        <item m="1" x="1124"/>
        <item m="1" x="416"/>
        <item m="1" x="696"/>
        <item m="1" x="1671"/>
        <item m="1" x="1137"/>
        <item m="1" x="530"/>
        <item m="1" x="931"/>
        <item m="1" x="1842"/>
        <item m="1" x="372"/>
        <item m="1" x="1467"/>
        <item m="1" x="959"/>
        <item m="1" x="361"/>
        <item m="1" x="1345"/>
        <item m="1" x="1687"/>
        <item m="1" x="1226"/>
        <item m="1" x="748"/>
        <item m="1" x="938"/>
        <item m="1" x="1733"/>
        <item m="1" x="1578"/>
        <item m="1" x="1656"/>
        <item m="1" x="447"/>
        <item m="1" x="1554"/>
        <item m="1" x="708"/>
        <item m="1" x="1739"/>
        <item m="1" x="1084"/>
        <item m="1" x="1070"/>
        <item m="1" x="1659"/>
        <item m="1" x="1839"/>
        <item m="1" x="359"/>
        <item m="1" x="1178"/>
        <item m="1" x="1328"/>
        <item m="1" x="875"/>
        <item m="1" x="1749"/>
        <item m="1" x="838"/>
        <item m="1" x="1118"/>
        <item m="1" x="615"/>
        <item m="1" x="999"/>
        <item m="1" x="438"/>
        <item m="1" x="1719"/>
        <item m="1" x="1437"/>
        <item m="1" x="561"/>
        <item m="1" x="487"/>
        <item m="1" x="1294"/>
        <item m="1" x="722"/>
        <item m="1" x="808"/>
        <item m="1" x="228"/>
        <item m="1" x="523"/>
        <item m="1" x="1132"/>
        <item m="1" x="575"/>
        <item m="1" x="461"/>
        <item m="1" x="736"/>
        <item m="1" x="1414"/>
        <item m="1" x="987"/>
        <item m="1" x="1129"/>
        <item m="1" x="1320"/>
        <item m="1" x="1374"/>
        <item m="1" x="387"/>
        <item m="1" x="693"/>
        <item m="1" x="1762"/>
        <item m="1" x="413"/>
        <item m="1" x="1231"/>
        <item m="1" x="1488"/>
        <item m="1" x="1199"/>
        <item m="1" x="1401"/>
        <item m="1" x="300"/>
        <item m="1" x="558"/>
        <item m="1" x="1348"/>
        <item m="1" x="667"/>
        <item m="1" x="1493"/>
        <item m="1" x="395"/>
        <item m="1" x="857"/>
        <item m="1" x="1552"/>
        <item m="1" x="533"/>
        <item m="1" x="606"/>
        <item m="1" x="766"/>
        <item m="1" x="1306"/>
        <item m="1" x="1538"/>
        <item m="1" x="212"/>
        <item m="1" x="1182"/>
        <item m="1" x="1548"/>
        <item m="1" x="1549"/>
        <item m="1" x="1312"/>
        <item m="1" x="1415"/>
        <item m="1" x="1019"/>
        <item m="1" x="1232"/>
        <item m="1" x="1563"/>
        <item m="1" x="513"/>
        <item m="1" x="1447"/>
        <item m="1" x="1760"/>
        <item m="1" x="794"/>
        <item m="1" x="191"/>
        <item m="1" x="311"/>
        <item m="1" x="1829"/>
        <item m="1" x="866"/>
        <item m="1" x="1154"/>
        <item m="1" x="1461"/>
        <item m="1" x="1147"/>
        <item m="1" x="1768"/>
        <item m="1" x="1044"/>
        <item m="1" x="1364"/>
        <item m="1" x="412"/>
        <item m="1" x="1689"/>
        <item m="1" x="1240"/>
        <item m="1" x="1439"/>
        <item m="1" x="802"/>
        <item m="1" x="1187"/>
        <item m="1" x="1188"/>
        <item m="1" x="317"/>
        <item m="1" x="262"/>
        <item m="1" x="1315"/>
        <item m="1" x="990"/>
        <item m="1" x="1693"/>
        <item m="1" x="643"/>
        <item m="1" x="822"/>
        <item m="1" x="699"/>
        <item m="1" x="823"/>
        <item m="1" x="1317"/>
        <item m="1" x="360"/>
        <item m="1" x="725"/>
        <item m="1" x="1533"/>
        <item m="1" x="1534"/>
        <item m="1" x="332"/>
        <item m="1" x="849"/>
        <item m="1" x="1056"/>
        <item m="1" x="1395"/>
        <item m="1" x="1351"/>
        <item m="1" x="425"/>
        <item m="1" x="1217"/>
        <item m="1" x="1131"/>
        <item m="1" x="821"/>
        <item m="1" x="914"/>
        <item m="1" x="783"/>
        <item m="1" x="784"/>
        <item m="1" x="1821"/>
        <item m="1" x="407"/>
        <item m="1" x="230"/>
        <item m="1" x="813"/>
        <item m="1" x="1295"/>
        <item m="1" x="1074"/>
        <item m="1" x="1830"/>
        <item m="1" x="1134"/>
        <item m="1" x="995"/>
        <item m="1" x="816"/>
        <item m="1" x="650"/>
        <item m="1" x="1394"/>
        <item m="1" x="683"/>
        <item m="1" x="355"/>
        <item m="1" x="376"/>
        <item m="1" x="1653"/>
        <item m="1" x="1316"/>
        <item m="1" x="974"/>
        <item m="1" x="819"/>
        <item m="1" x="689"/>
        <item m="1" x="1695"/>
        <item m="1" x="886"/>
        <item m="1" x="307"/>
        <item m="1" x="310"/>
        <item m="1" x="1180"/>
        <item m="1" x="1223"/>
        <item m="1" x="1148"/>
        <item m="1" x="1694"/>
        <item m="1" x="739"/>
        <item m="1" x="989"/>
        <item m="1" x="1086"/>
        <item m="1" x="362"/>
        <item m="1" x="585"/>
        <item m="1" x="1517"/>
        <item m="1" x="923"/>
        <item m="1" x="1213"/>
        <item m="1" x="1504"/>
        <item m="1" x="179"/>
        <item m="1" x="797"/>
        <item m="1" x="639"/>
        <item m="1" x="499"/>
        <item m="1" x="243"/>
        <item m="1" x="201"/>
        <item m="1" x="472"/>
        <item m="1" x="1261"/>
        <item m="1" x="245"/>
        <item m="1" x="1751"/>
        <item m="1" x="1515"/>
        <item m="1" x="818"/>
        <item m="1" x="1359"/>
        <item m="1" x="659"/>
        <item m="1" x="437"/>
        <item m="1" x="244"/>
        <item m="1" x="1326"/>
        <item m="1" x="926"/>
        <item m="1" x="1422"/>
        <item m="1" x="1386"/>
        <item m="1" x="612"/>
        <item m="1" x="726"/>
        <item m="1" x="618"/>
        <item m="1" x="301"/>
        <item m="1" x="1388"/>
        <item m="1" x="1061"/>
        <item m="1" x="1143"/>
        <item m="1" x="532"/>
        <item m="1" x="796"/>
        <item m="1" x="1011"/>
        <item m="1" x="1221"/>
        <item m="1" x="1662"/>
        <item m="1" x="1750"/>
        <item m="1" x="1198"/>
        <item m="1" x="240"/>
        <item m="1" x="1546"/>
        <item m="1" x="1298"/>
        <item m="1" x="1545"/>
        <item m="1" x="1587"/>
        <item m="1" x="842"/>
        <item m="1" x="1014"/>
        <item m="1" x="713"/>
        <item m="1" x="692"/>
        <item m="1" x="1381"/>
        <item m="1" x="1036"/>
        <item m="1" x="573"/>
        <item m="1" x="500"/>
        <item m="1" x="1444"/>
        <item m="1" x="1193"/>
        <item m="1" x="772"/>
        <item m="1" x="1473"/>
        <item m="1" x="269"/>
        <item m="1" x="1725"/>
        <item m="1" x="1491"/>
        <item m="1" x="1397"/>
        <item m="1" x="1501"/>
        <item m="1" x="644"/>
        <item m="1" x="439"/>
        <item m="1" x="1164"/>
        <item m="1" x="602"/>
        <item m="1" x="1724"/>
        <item m="1" x="1500"/>
        <item m="1" x="334"/>
        <item m="1" x="1247"/>
        <item m="1" x="1462"/>
        <item m="1" x="1463"/>
        <item m="1" x="308"/>
        <item m="1" x="812"/>
        <item m="1" x="1532"/>
        <item m="1" x="856"/>
        <item m="1" x="1257"/>
        <item m="1" x="1711"/>
        <item m="1" x="369"/>
        <item m="1" x="1701"/>
        <item m="1" x="1206"/>
        <item m="1" x="1795"/>
        <item m="1" x="1385"/>
        <item m="1" x="1755"/>
        <item m="1" x="952"/>
        <item m="1" x="1535"/>
        <item m="1" x="840"/>
        <item m="1" x="1809"/>
        <item m="1" x="316"/>
        <item m="1" x="481"/>
        <item m="1" x="251"/>
        <item m="1" x="1296"/>
        <item m="1" x="1445"/>
        <item m="1" x="512"/>
        <item m="1" x="1245"/>
        <item m="1" x="1654"/>
        <item m="1" x="1370"/>
        <item m="1" x="647"/>
        <item m="1" x="1349"/>
        <item m="1" x="1831"/>
        <item m="1" x="1620"/>
        <item m="1" x="890"/>
        <item m="1" x="1480"/>
        <item m="1" x="632"/>
        <item m="1" x="1280"/>
        <item m="1" x="1266"/>
        <item m="1" x="1222"/>
        <item m="1" x="1576"/>
        <item m="1" x="1252"/>
        <item m="1" x="290"/>
        <item m="1" x="590"/>
        <item m="1" x="1427"/>
        <item m="1" x="1472"/>
        <item m="1" x="473"/>
        <item m="1" x="1561"/>
        <item m="1" x="1072"/>
        <item m="1" x="1459"/>
        <item m="1" x="1034"/>
        <item m="1" x="944"/>
        <item m="1" x="1285"/>
        <item m="1" x="1073"/>
        <item m="1" x="1194"/>
        <item m="1" x="1483"/>
        <item m="1" x="824"/>
        <item m="1" x="747"/>
        <item m="1" x="1468"/>
        <item m="1" x="955"/>
        <item m="1" x="1191"/>
        <item m="1" x="1110"/>
        <item m="1" x="1560"/>
        <item m="1" x="426"/>
        <item m="1" x="1269"/>
        <item m="1" x="1005"/>
        <item m="1" x="1398"/>
        <item m="1" x="497"/>
        <item m="1" x="1329"/>
        <item m="1" x="1615"/>
        <item m="1" x="1059"/>
        <item m="1" x="1505"/>
        <item m="1" x="1344"/>
        <item m="1" x="1557"/>
        <item m="1" x="806"/>
        <item m="1" x="740"/>
        <item m="1" x="578"/>
        <item m="1" x="1028"/>
        <item m="1" x="919"/>
        <item m="1" x="1606"/>
        <item m="1" x="1227"/>
        <item m="1" x="709"/>
        <item m="1" x="1630"/>
        <item m="1" x="1617"/>
        <item m="1" x="1305"/>
        <item m="1" x="280"/>
        <item m="1" x="805"/>
        <item m="1" x="1482"/>
        <item m="1" x="624"/>
        <item m="1" x="366"/>
        <item m="1" x="1357"/>
        <item m="1" x="893"/>
        <item m="1" x="843"/>
        <item m="1" x="877"/>
        <item m="1" x="1186"/>
        <item m="1" x="1049"/>
        <item m="1" x="1747"/>
        <item m="1" x="1181"/>
        <item m="1" x="550"/>
        <item m="1" x="1596"/>
        <item m="1" x="1577"/>
        <item m="1" x="1380"/>
        <item m="1" x="171"/>
        <item m="1" x="600"/>
        <item m="1" x="898"/>
        <item m="1" x="1106"/>
        <item m="1" x="1773"/>
        <item m="1" x="1310"/>
        <item m="1" x="1113"/>
        <item m="1" x="268"/>
        <item m="1" x="869"/>
        <item m="1" x="452"/>
        <item m="1" x="365"/>
        <item m="1" x="609"/>
        <item m="1" x="1519"/>
        <item m="1" x="690"/>
        <item m="1" x="396"/>
        <item m="1" x="665"/>
        <item m="1" x="645"/>
        <item m="1" x="651"/>
        <item m="1" x="633"/>
        <item m="1" x="1302"/>
        <item m="1" x="1511"/>
        <item m="1" x="983"/>
        <item m="1" x="1093"/>
        <item m="1" x="1304"/>
        <item m="1" x="1512"/>
        <item m="1" x="792"/>
        <item m="1" x="1518"/>
        <item m="1" x="1108"/>
        <item m="1" x="321"/>
        <item m="1" x="795"/>
        <item m="1" x="839"/>
        <item m="1" x="1647"/>
        <item m="1" x="1375"/>
        <item m="1" x="1201"/>
        <item m="1" x="714"/>
        <item m="1" x="1371"/>
        <item m="1" x="1585"/>
        <item m="1" x="1806"/>
        <item m="1" x="183"/>
        <item m="1" x="1494"/>
        <item m="1" x="1120"/>
        <item m="1" x="559"/>
        <item m="1" x="1571"/>
        <item m="1" x="1346"/>
        <item m="1" x="862"/>
        <item m="1" x="1688"/>
        <item m="1" x="486"/>
        <item m="1" x="1405"/>
        <item m="1" x="1788"/>
        <item m="1" x="457"/>
        <item m="1" x="951"/>
        <item m="1" x="434"/>
        <item m="1" x="1175"/>
        <item m="1" x="628"/>
        <item m="1" x="1271"/>
        <item m="1" x="1402"/>
        <item m="1" x="858"/>
        <item m="1" x="668"/>
        <item m="1" x="996"/>
        <item m="1" x="1836"/>
        <item m="1" x="908"/>
        <item m="1" x="1644"/>
        <item m="1" x="1616"/>
        <item m="1" x="1219"/>
        <item m="1" x="1363"/>
        <item m="1" x="734"/>
        <item m="1" x="302"/>
        <item m="1" x="476"/>
        <item m="1" x="1282"/>
        <item m="1" x="1736"/>
        <item m="1" x="1803"/>
        <item m="1" x="638"/>
        <item m="1" x="750"/>
        <item m="1" x="900"/>
        <item m="1" x="1536"/>
        <item m="1" x="1793"/>
        <item m="1" x="1083"/>
        <item m="1" x="1703"/>
        <item m="1" x="1702"/>
        <item m="1" x="351"/>
        <item m="1" x="480"/>
        <item m="1" x="1774"/>
        <item m="1" x="263"/>
        <item m="1" x="1204"/>
        <item m="1" x="1057"/>
        <item m="1" x="836"/>
        <item m="1" x="804"/>
        <item m="1" x="1466"/>
        <item m="1" x="972"/>
        <item m="1" x="246"/>
        <item m="1" x="537"/>
        <item m="1" x="241"/>
        <item m="1" x="967"/>
        <item m="1" x="456"/>
        <item m="1" x="160"/>
        <item m="1" x="754"/>
        <item m="1" x="605"/>
        <item m="1" x="828"/>
        <item m="1" x="1299"/>
        <item m="1" x="1354"/>
        <item m="1" x="563"/>
        <item m="1" x="992"/>
        <item m="1" x="868"/>
        <item m="1" x="925"/>
        <item m="1" x="920"/>
        <item m="1" x="298"/>
        <item m="1" x="865"/>
        <item m="1" x="649"/>
        <item m="1" x="1303"/>
        <item m="1" x="1674"/>
        <item m="1" x="299"/>
        <item m="1" x="1761"/>
        <item m="1" x="1200"/>
        <item m="1" x="1341"/>
        <item m="1" x="761"/>
        <item m="1" x="1020"/>
        <item m="1" x="975"/>
        <item m="1" x="1735"/>
        <item m="1" x="1166"/>
        <item m="1" x="1608"/>
        <item m="1" x="296"/>
        <item x="15"/>
        <item m="1" x="1104"/>
        <item m="1" x="1149"/>
        <item x="49"/>
        <item m="1" x="758"/>
        <item x="0"/>
        <item x="32"/>
        <item x="31"/>
        <item x="3"/>
        <item x="4"/>
        <item x="5"/>
        <item x="6"/>
        <item x="2"/>
        <item x="17"/>
        <item x="12"/>
        <item x="10"/>
        <item m="1" x="1611"/>
        <item x="1"/>
        <item x="13"/>
        <item x="14"/>
        <item x="56"/>
        <item x="20"/>
        <item x="21"/>
        <item x="22"/>
        <item x="23"/>
        <item m="1" x="1686"/>
        <item x="24"/>
        <item x="8"/>
        <item x="26"/>
        <item x="27"/>
        <item x="28"/>
        <item x="29"/>
        <item x="47"/>
        <item m="1" x="345"/>
        <item x="33"/>
        <item x="48"/>
        <item m="1" x="876"/>
        <item m="1" x="1116"/>
        <item x="9"/>
        <item x="35"/>
        <item x="36"/>
        <item x="37"/>
        <item m="1" x="303"/>
        <item x="38"/>
        <item x="11"/>
        <item x="16"/>
        <item m="1" x="940"/>
        <item x="40"/>
        <item x="39"/>
        <item x="67"/>
        <item x="41"/>
        <item m="1" x="1638"/>
        <item x="42"/>
        <item x="44"/>
        <item m="1" x="855"/>
        <item x="50"/>
        <item x="25"/>
        <item x="34"/>
        <item m="1" x="1485"/>
        <item x="7"/>
        <item x="51"/>
        <item x="30"/>
        <item x="81"/>
        <item x="52"/>
        <item m="1" x="1396"/>
        <item x="53"/>
        <item x="54"/>
        <item x="55"/>
        <item x="63"/>
        <item x="84"/>
        <item m="1" x="607"/>
        <item x="59"/>
        <item x="85"/>
        <item x="61"/>
        <item m="1" x="897"/>
        <item x="43"/>
        <item x="62"/>
        <item x="65"/>
        <item m="1" x="403"/>
        <item x="75"/>
        <item m="1" x="1657"/>
        <item x="78"/>
        <item m="1" x="482"/>
        <item x="60"/>
        <item x="68"/>
        <item m="1" x="392"/>
        <item x="70"/>
        <item m="1" x="510"/>
        <item m="1" x="723"/>
        <item x="71"/>
        <item x="72"/>
        <item m="1" x="1496"/>
        <item x="74"/>
        <item x="57"/>
        <item m="1" x="239"/>
        <item m="1" x="335"/>
        <item x="45"/>
        <item x="73"/>
        <item x="18"/>
        <item x="77"/>
        <item x="19"/>
        <item x="64"/>
        <item x="76"/>
        <item x="46"/>
        <item x="82"/>
        <item m="1" x="252"/>
        <item x="80"/>
        <item x="79"/>
        <item m="1" x="1507"/>
        <item x="83"/>
        <item x="87"/>
        <item x="88"/>
        <item x="66"/>
        <item x="89"/>
        <item x="90"/>
        <item x="91"/>
        <item x="92"/>
        <item x="105"/>
        <item x="106"/>
        <item x="107"/>
        <item x="108"/>
        <item x="109"/>
        <item x="110"/>
        <item x="111"/>
        <item x="112"/>
        <item x="69"/>
        <item x="86"/>
        <item x="93"/>
        <item x="94"/>
        <item x="95"/>
        <item x="96"/>
        <item x="97"/>
        <item x="98"/>
        <item x="99"/>
        <item m="1" x="892"/>
        <item x="101"/>
        <item x="102"/>
        <item x="103"/>
        <item m="1" x="1338"/>
        <item x="113"/>
        <item x="114"/>
        <item x="115"/>
        <item x="116"/>
        <item x="117"/>
        <item x="118"/>
        <item x="119"/>
        <item x="120"/>
        <item x="122"/>
        <item x="123"/>
        <item x="124"/>
        <item x="125"/>
        <item x="126"/>
        <item x="127"/>
        <item x="128"/>
        <item x="129"/>
        <item x="130"/>
        <item x="131"/>
        <item x="132"/>
        <item x="121"/>
        <item x="133"/>
        <item x="134"/>
        <item m="1" x="800"/>
        <item x="136"/>
        <item m="1" x="1745"/>
        <item x="138"/>
        <item x="139"/>
        <item x="140"/>
        <item x="141"/>
        <item x="142"/>
        <item m="1" x="1826"/>
        <item x="144"/>
        <item x="145"/>
        <item x="146"/>
        <item x="147"/>
        <item x="148"/>
        <item x="104"/>
        <item x="137"/>
        <item x="143"/>
        <item x="58"/>
        <item x="149"/>
        <item x="100"/>
        <item x="135"/>
        <item x="150"/>
        <item x="151"/>
        <item x="152"/>
        <item x="153"/>
        <item x="154"/>
        <item x="155"/>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6">
        <item m="1" x="20"/>
        <item m="1" x="22"/>
        <item x="1"/>
        <item m="1" x="18"/>
        <item m="1" x="21"/>
        <item m="1" x="23"/>
        <item m="1" x="24"/>
        <item m="1" x="19"/>
        <item x="0"/>
        <item x="12"/>
        <item x="11"/>
        <item x="2"/>
        <item x="3"/>
        <item x="4"/>
        <item x="5"/>
        <item x="7"/>
        <item x="8"/>
        <item m="1" x="25"/>
        <item x="9"/>
        <item x="6"/>
        <item x="10"/>
        <item x="13"/>
        <item x="17"/>
        <item x="14"/>
        <item x="15"/>
        <item x="16"/>
      </items>
    </pivotField>
    <pivotField axis="axisRow" compact="0" outline="0" showAll="0" defaultSubtotal="0">
      <items count="337">
        <item x="0"/>
        <item x="8"/>
        <item x="14"/>
        <item x="10"/>
        <item x="12"/>
        <item m="1" x="102"/>
        <item x="13"/>
        <item m="1" x="222"/>
        <item m="1" x="242"/>
        <item x="5"/>
        <item m="1" x="324"/>
        <item m="1" x="60"/>
        <item m="1" x="79"/>
        <item m="1" x="105"/>
        <item x="9"/>
        <item m="1" x="200"/>
        <item m="1" x="224"/>
        <item m="1" x="235"/>
        <item m="1" x="304"/>
        <item m="1" x="331"/>
        <item x="11"/>
        <item m="1" x="86"/>
        <item m="1" x="110"/>
        <item m="1" x="130"/>
        <item m="1" x="208"/>
        <item m="1" x="240"/>
        <item m="1" x="81"/>
        <item m="1" x="251"/>
        <item m="1" x="267"/>
        <item x="2"/>
        <item m="1" x="153"/>
        <item x="1"/>
        <item m="1" x="93"/>
        <item m="1" x="46"/>
        <item m="1" x="305"/>
        <item m="1" x="149"/>
        <item m="1" x="241"/>
        <item x="4"/>
        <item m="1" x="51"/>
        <item m="1" x="243"/>
        <item m="1" x="62"/>
        <item m="1" x="246"/>
        <item m="1" x="233"/>
        <item m="1" x="244"/>
        <item m="1" x="135"/>
        <item m="1" x="140"/>
        <item m="1" x="104"/>
        <item m="1" x="215"/>
        <item m="1" x="154"/>
        <item x="6"/>
        <item m="1" x="76"/>
        <item m="1" x="37"/>
        <item m="1" x="278"/>
        <item m="1" x="100"/>
        <item m="1" x="45"/>
        <item m="1" x="174"/>
        <item m="1" x="247"/>
        <item m="1" x="329"/>
        <item m="1" x="195"/>
        <item m="1" x="335"/>
        <item m="1" x="183"/>
        <item m="1" x="96"/>
        <item x="15"/>
        <item m="1" x="168"/>
        <item m="1" x="196"/>
        <item m="1" x="54"/>
        <item m="1" x="26"/>
        <item m="1" x="71"/>
        <item m="1" x="318"/>
        <item m="1" x="281"/>
        <item m="1" x="294"/>
        <item m="1" x="64"/>
        <item m="1" x="282"/>
        <item m="1" x="77"/>
        <item m="1" x="237"/>
        <item m="1" x="65"/>
        <item m="1" x="275"/>
        <item m="1" x="55"/>
        <item m="1" x="302"/>
        <item m="1" x="122"/>
        <item m="1" x="228"/>
        <item m="1" x="283"/>
        <item m="1" x="56"/>
        <item x="17"/>
        <item m="1" x="295"/>
        <item m="1" x="109"/>
        <item m="1" x="316"/>
        <item m="1" x="299"/>
        <item m="1" x="78"/>
        <item m="1" x="204"/>
        <item m="1" x="323"/>
        <item m="1" x="41"/>
        <item m="1" x="245"/>
        <item m="1" x="139"/>
        <item m="1" x="147"/>
        <item m="1" x="108"/>
        <item m="1" x="219"/>
        <item m="1" x="53"/>
        <item m="1" x="256"/>
        <item m="1" x="120"/>
        <item m="1" x="125"/>
        <item m="1" x="257"/>
        <item m="1" x="306"/>
        <item m="1" x="301"/>
        <item m="1" x="34"/>
        <item m="1" x="198"/>
        <item m="1" x="225"/>
        <item m="1" x="44"/>
        <item m="1" x="277"/>
        <item m="1" x="191"/>
        <item m="1" x="232"/>
        <item m="1" x="186"/>
        <item m="1" x="207"/>
        <item m="1" x="118"/>
        <item m="1" x="194"/>
        <item m="1" x="321"/>
        <item m="1" x="185"/>
        <item m="1" x="73"/>
        <item m="1" x="264"/>
        <item m="1" x="30"/>
        <item m="1" x="68"/>
        <item m="1" x="197"/>
        <item m="1" x="69"/>
        <item m="1" x="170"/>
        <item m="1" x="152"/>
        <item m="1" x="311"/>
        <item m="1" x="330"/>
        <item m="1" x="101"/>
        <item m="1" x="136"/>
        <item m="1" x="114"/>
        <item m="1" x="22"/>
        <item m="1" x="327"/>
        <item m="1" x="36"/>
        <item m="1" x="48"/>
        <item m="1" x="20"/>
        <item m="1" x="254"/>
        <item m="1" x="268"/>
        <item m="1" x="252"/>
        <item m="1" x="216"/>
        <item m="1" x="32"/>
        <item m="1" x="43"/>
        <item m="1" x="88"/>
        <item m="1" x="83"/>
        <item m="1" x="166"/>
        <item m="1" x="24"/>
        <item m="1" x="182"/>
        <item m="1" x="28"/>
        <item m="1" x="162"/>
        <item m="1" x="217"/>
        <item m="1" x="19"/>
        <item m="1" x="142"/>
        <item m="1" x="213"/>
        <item m="1" x="123"/>
        <item m="1" x="143"/>
        <item m="1" x="211"/>
        <item m="1" x="176"/>
        <item m="1" x="199"/>
        <item m="1" x="250"/>
        <item m="1" x="90"/>
        <item m="1" x="274"/>
        <item m="1" x="193"/>
        <item m="1" x="161"/>
        <item m="1" x="156"/>
        <item m="1" x="289"/>
        <item m="1" x="99"/>
        <item m="1" x="133"/>
        <item m="1" x="332"/>
        <item m="1" x="253"/>
        <item m="1" x="171"/>
        <item m="1" x="107"/>
        <item m="1" x="238"/>
        <item m="1" x="297"/>
        <item m="1" x="236"/>
        <item m="1" x="334"/>
        <item m="1" x="234"/>
        <item m="1" x="59"/>
        <item m="1" x="49"/>
        <item m="1" x="106"/>
        <item m="1" x="158"/>
        <item m="1" x="227"/>
        <item m="1" x="82"/>
        <item m="1" x="155"/>
        <item m="1" x="112"/>
        <item m="1" x="134"/>
        <item m="1" x="29"/>
        <item m="1" x="210"/>
        <item m="1" x="150"/>
        <item m="1" x="179"/>
        <item m="1" x="298"/>
        <item m="1" x="322"/>
        <item m="1" x="206"/>
        <item m="1" x="116"/>
        <item m="1" x="223"/>
        <item m="1" x="188"/>
        <item m="1" x="127"/>
        <item m="1" x="67"/>
        <item m="1" x="293"/>
        <item m="1" x="39"/>
        <item m="1" x="231"/>
        <item sd="0" m="1" x="85"/>
        <item m="1" x="190"/>
        <item m="1" x="75"/>
        <item m="1" x="286"/>
        <item m="1" x="94"/>
        <item m="1" x="276"/>
        <item m="1" x="74"/>
        <item m="1" x="175"/>
        <item m="1" x="159"/>
        <item m="1" x="42"/>
        <item m="1" x="23"/>
        <item m="1" x="38"/>
        <item m="1" x="310"/>
        <item m="1" x="117"/>
        <item m="1" x="249"/>
        <item m="1" x="333"/>
        <item m="1" x="61"/>
        <item m="1" x="113"/>
        <item m="1" x="263"/>
        <item m="1" x="103"/>
        <item m="1" x="165"/>
        <item m="1" x="172"/>
        <item m="1" x="212"/>
        <item m="1" x="314"/>
        <item m="1" x="180"/>
        <item m="1" x="291"/>
        <item m="1" x="97"/>
        <item m="1" x="115"/>
        <item m="1" x="205"/>
        <item m="1" x="292"/>
        <item m="1" x="290"/>
        <item m="1" x="146"/>
        <item m="1" x="271"/>
        <item m="1" x="163"/>
        <item m="1" x="40"/>
        <item m="1" x="21"/>
        <item m="1" x="273"/>
        <item m="1" x="287"/>
        <item m="1" x="187"/>
        <item m="1" x="57"/>
        <item m="1" x="148"/>
        <item m="1" x="265"/>
        <item m="1" x="80"/>
        <item m="1" x="89"/>
        <item m="1" x="66"/>
        <item m="1" x="315"/>
        <item m="1" x="95"/>
        <item m="1" x="300"/>
        <item m="1" x="288"/>
        <item m="1" x="266"/>
        <item m="1" x="124"/>
        <item m="1" x="164"/>
        <item m="1" x="280"/>
        <item m="1" x="229"/>
        <item m="1" x="98"/>
        <item m="1" x="87"/>
        <item m="1" x="336"/>
        <item m="1" x="258"/>
        <item m="1" x="126"/>
        <item m="1" x="325"/>
        <item x="16"/>
        <item m="1" x="307"/>
        <item m="1" x="270"/>
        <item m="1" x="262"/>
        <item m="1" x="47"/>
        <item m="1" x="160"/>
        <item m="1" x="52"/>
        <item m="1" x="220"/>
        <item m="1" x="25"/>
        <item m="1" x="145"/>
        <item m="1" x="239"/>
        <item m="1" x="285"/>
        <item m="1" x="303"/>
        <item m="1" x="181"/>
        <item m="1" x="144"/>
        <item m="1" x="151"/>
        <item m="1" x="33"/>
        <item m="1" x="218"/>
        <item m="1" x="319"/>
        <item m="1" x="111"/>
        <item m="1" x="260"/>
        <item m="1" x="259"/>
        <item m="1" x="72"/>
        <item m="1" x="119"/>
        <item m="1" x="63"/>
        <item m="1" x="209"/>
        <item m="1" x="284"/>
        <item m="1" x="138"/>
        <item m="1" x="255"/>
        <item m="1" x="50"/>
        <item m="1" x="31"/>
        <item m="1" x="326"/>
        <item m="1" x="18"/>
        <item m="1" x="92"/>
        <item m="1" x="261"/>
        <item m="1" x="70"/>
        <item m="1" x="201"/>
        <item m="1" x="132"/>
        <item m="1" x="129"/>
        <item m="1" x="312"/>
        <item m="1" x="137"/>
        <item m="1" x="189"/>
        <item m="1" x="167"/>
        <item m="1" x="320"/>
        <item m="1" x="121"/>
        <item m="1" x="248"/>
        <item m="1" x="202"/>
        <item m="1" x="192"/>
        <item m="1" x="177"/>
        <item m="1" x="128"/>
        <item m="1" x="157"/>
        <item m="1" x="141"/>
        <item m="1" x="328"/>
        <item m="1" x="279"/>
        <item m="1" x="203"/>
        <item x="7"/>
        <item m="1" x="308"/>
        <item m="1" x="214"/>
        <item m="1" x="91"/>
        <item m="1" x="58"/>
        <item m="1" x="221"/>
        <item m="1" x="269"/>
        <item m="1" x="309"/>
        <item m="1" x="178"/>
        <item m="1" x="84"/>
        <item m="1" x="272"/>
        <item m="1" x="27"/>
        <item m="1" x="230"/>
        <item m="1" x="131"/>
        <item m="1" x="317"/>
        <item m="1" x="296"/>
        <item m="1" x="184"/>
        <item m="1" x="173"/>
        <item m="1" x="226"/>
        <item x="3"/>
        <item m="1" x="313"/>
        <item m="1" x="35"/>
        <item m="1" x="169"/>
      </items>
    </pivotField>
    <pivotField axis="axisRow" compact="0" outline="0" showAll="0" defaultSubtotal="0">
      <items count="49">
        <item x="13"/>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0"/>
        <item x="6"/>
        <item x="7"/>
        <item x="4"/>
        <item x="1"/>
        <item x="5"/>
        <item x="3"/>
        <item x="8"/>
        <item x="9"/>
        <item x="10"/>
        <item x="11"/>
        <item x="12"/>
        <item x="14"/>
        <item x="17"/>
        <item x="15"/>
        <item x="16"/>
        <item x="18"/>
        <item x="19"/>
      </items>
    </pivotField>
    <pivotField axis="axisRow" compact="0" outline="0" showAll="0">
      <items count="567">
        <item m="1" x="500"/>
        <item m="1" x="43"/>
        <item m="1" x="408"/>
        <item m="1" x="503"/>
        <item m="1" x="316"/>
        <item m="1" x="353"/>
        <item m="1" x="114"/>
        <item m="1" x="194"/>
        <item m="1" x="541"/>
        <item m="1" x="66"/>
        <item m="1" x="427"/>
        <item m="1" x="377"/>
        <item m="1" x="35"/>
        <item m="1" x="510"/>
        <item m="1" x="280"/>
        <item m="1" x="29"/>
        <item m="1" x="306"/>
        <item m="1" x="561"/>
        <item m="1" x="211"/>
        <item m="1" x="61"/>
        <item m="1" x="558"/>
        <item m="1" x="546"/>
        <item m="1" x="224"/>
        <item m="1" x="187"/>
        <item m="1" x="197"/>
        <item m="1" x="188"/>
        <item m="1" x="67"/>
        <item m="1" x="445"/>
        <item m="1" x="410"/>
        <item m="1" x="241"/>
        <item m="1" x="396"/>
        <item m="1" x="200"/>
        <item m="1" x="261"/>
        <item m="1" x="344"/>
        <item m="1" x="174"/>
        <item m="1" x="333"/>
        <item m="1" x="127"/>
        <item m="1" x="126"/>
        <item m="1" x="255"/>
        <item m="1" x="18"/>
        <item m="1" x="298"/>
        <item m="1" x="511"/>
        <item m="1" x="517"/>
        <item m="1" x="295"/>
        <item m="1" x="449"/>
        <item m="1" x="92"/>
        <item m="1" x="384"/>
        <item m="1" x="520"/>
        <item m="1" x="48"/>
        <item m="1" x="237"/>
        <item m="1" x="416"/>
        <item m="1" x="85"/>
        <item m="1" x="425"/>
        <item m="1" x="337"/>
        <item m="1" x="205"/>
        <item m="1" x="319"/>
        <item m="1" x="361"/>
        <item m="1" x="529"/>
        <item m="1" x="453"/>
        <item m="1" x="283"/>
        <item m="1" x="133"/>
        <item m="1" x="398"/>
        <item m="1" x="288"/>
        <item m="1" x="444"/>
        <item m="1" x="104"/>
        <item m="1" x="75"/>
        <item m="1" x="20"/>
        <item m="1" x="364"/>
        <item m="1" x="439"/>
        <item m="1" x="393"/>
        <item m="1" x="182"/>
        <item m="1" x="488"/>
        <item m="1" x="31"/>
        <item m="1" x="90"/>
        <item m="1" x="154"/>
        <item m="1" x="493"/>
        <item m="1" x="242"/>
        <item m="1" x="56"/>
        <item m="1" x="209"/>
        <item m="1" x="281"/>
        <item m="1" x="440"/>
        <item m="1" x="431"/>
        <item m="1" x="216"/>
        <item m="1" x="508"/>
        <item m="1" x="267"/>
        <item m="1" x="238"/>
        <item m="1" x="275"/>
        <item m="1" x="414"/>
        <item m="1" x="528"/>
        <item m="1" x="41"/>
        <item m="1" x="98"/>
        <item m="1" x="225"/>
        <item m="1" x="250"/>
        <item m="1" x="556"/>
        <item m="1" x="52"/>
        <item m="1" x="419"/>
        <item m="1" x="379"/>
        <item m="1" x="443"/>
        <item m="1" x="47"/>
        <item m="1" x="119"/>
        <item m="1" x="387"/>
        <item m="1" x="143"/>
        <item x="0"/>
        <item m="1" x="191"/>
        <item m="1" x="176"/>
        <item m="1" x="435"/>
        <item m="1" x="334"/>
        <item m="1" x="469"/>
        <item m="1" x="223"/>
        <item m="1" x="475"/>
        <item m="1" x="362"/>
        <item m="1" x="484"/>
        <item m="1" x="86"/>
        <item m="1" x="183"/>
        <item m="1" x="389"/>
        <item m="1" x="437"/>
        <item m="1" x="117"/>
        <item m="1" x="356"/>
        <item m="1" x="428"/>
        <item m="1" x="203"/>
        <item m="1" x="101"/>
        <item m="1" x="274"/>
        <item m="1" x="263"/>
        <item m="1" x="15"/>
        <item m="1" x="138"/>
        <item m="1" x="363"/>
        <item m="1" x="452"/>
        <item m="1" x="249"/>
        <item m="1" x="156"/>
        <item m="1" x="512"/>
        <item m="1" x="151"/>
        <item m="1" x="155"/>
        <item m="1" x="239"/>
        <item m="1" x="240"/>
        <item m="1" x="229"/>
        <item m="1" x="535"/>
        <item m="1" x="332"/>
        <item m="1" x="212"/>
        <item m="1" x="304"/>
        <item m="1" x="171"/>
        <item m="1" x="422"/>
        <item m="1" x="474"/>
        <item m="1" x="80"/>
        <item m="1" x="214"/>
        <item m="1" x="550"/>
        <item m="1" x="552"/>
        <item m="1" x="235"/>
        <item m="1" x="433"/>
        <item m="1" x="413"/>
        <item m="1" x="165"/>
        <item m="1" x="108"/>
        <item m="1" x="331"/>
        <item m="1" x="82"/>
        <item m="1" x="159"/>
        <item m="1" x="455"/>
        <item m="1" x="466"/>
        <item m="1" x="301"/>
        <item m="1" x="26"/>
        <item m="1" x="22"/>
        <item m="1" x="399"/>
        <item m="1" x="302"/>
        <item m="1" x="545"/>
        <item m="1" x="523"/>
        <item m="1" x="262"/>
        <item m="1" x="195"/>
        <item m="1" x="95"/>
        <item m="1" x="544"/>
        <item m="1" x="400"/>
        <item m="1" x="32"/>
        <item m="1" x="565"/>
        <item m="1" x="190"/>
        <item m="1" x="160"/>
        <item m="1" x="110"/>
        <item m="1" x="102"/>
        <item m="1" x="124"/>
        <item m="1" x="336"/>
        <item m="1" x="342"/>
        <item m="1" x="310"/>
        <item m="1" x="486"/>
        <item m="1" x="373"/>
        <item m="1" x="291"/>
        <item m="1" x="107"/>
        <item m="1" x="335"/>
        <item m="1" x="144"/>
        <item m="1" x="530"/>
        <item m="1" x="100"/>
        <item m="1" x="349"/>
        <item m="1" x="161"/>
        <item m="1" x="128"/>
        <item m="1" x="266"/>
        <item m="1" x="348"/>
        <item m="1" x="388"/>
        <item m="1" x="307"/>
        <item m="1" x="522"/>
        <item m="1" x="233"/>
        <item m="1" x="254"/>
        <item m="1" x="491"/>
        <item m="1" x="146"/>
        <item m="1" x="403"/>
        <item m="1" x="135"/>
        <item m="1" x="300"/>
        <item m="1" x="308"/>
        <item m="1" x="115"/>
        <item m="1" x="496"/>
        <item m="1" x="365"/>
        <item m="1" x="543"/>
        <item m="1" x="247"/>
        <item m="1" x="487"/>
        <item m="1" x="563"/>
        <item m="1" x="59"/>
        <item m="1" x="103"/>
        <item m="1" x="386"/>
        <item m="1" x="355"/>
        <item m="1" x="313"/>
        <item m="1" x="534"/>
        <item m="1" x="123"/>
        <item m="1" x="77"/>
        <item m="1" x="533"/>
        <item m="1" x="340"/>
        <item m="1" x="73"/>
        <item m="1" x="532"/>
        <item m="1" x="89"/>
        <item m="1" x="189"/>
        <item m="1" x="99"/>
        <item m="1" x="81"/>
        <item m="1" x="168"/>
        <item m="1" x="434"/>
        <item m="1" x="76"/>
        <item m="1" x="91"/>
        <item m="1" x="272"/>
        <item m="1" x="305"/>
        <item m="1" x="426"/>
        <item m="1" x="215"/>
        <item m="1" x="459"/>
        <item m="1" x="521"/>
        <item m="1" x="359"/>
        <item m="1" x="358"/>
        <item m="1" x="207"/>
        <item m="1" x="357"/>
        <item m="1" x="360"/>
        <item m="1" x="8"/>
        <item m="1" x="391"/>
        <item m="1" x="385"/>
        <item m="1" x="531"/>
        <item m="1" x="181"/>
        <item m="1" x="149"/>
        <item m="1" x="139"/>
        <item m="1" x="502"/>
        <item m="1" x="309"/>
        <item m="1" x="206"/>
        <item m="1" x="343"/>
        <item m="1" x="112"/>
        <item m="1" x="16"/>
        <item m="1" x="7"/>
        <item m="1" x="554"/>
        <item m="1" x="548"/>
        <item m="1" x="13"/>
        <item m="1" x="9"/>
        <item m="1" x="65"/>
        <item m="1" x="106"/>
        <item m="1" x="244"/>
        <item m="1" x="450"/>
        <item m="1" x="122"/>
        <item m="1" x="40"/>
        <item m="1" x="451"/>
        <item m="1" x="371"/>
        <item m="1" x="346"/>
        <item m="1" x="78"/>
        <item m="1" x="259"/>
        <item m="1" x="252"/>
        <item m="1" x="409"/>
        <item m="1" x="253"/>
        <item m="1" x="94"/>
        <item m="1" x="542"/>
        <item m="1" x="270"/>
        <item m="1" x="19"/>
        <item m="1" x="180"/>
        <item m="1" x="562"/>
        <item m="1" x="297"/>
        <item m="1" x="559"/>
        <item m="1" x="34"/>
        <item m="1" x="473"/>
        <item m="1" x="202"/>
        <item m="1" x="467"/>
        <item m="1" x="243"/>
        <item m="1" x="375"/>
        <item m="1" x="198"/>
        <item m="1" x="383"/>
        <item m="1" x="290"/>
        <item m="1" x="116"/>
        <item m="1" x="153"/>
        <item m="1" x="321"/>
        <item m="1" x="381"/>
        <item m="1" x="169"/>
        <item m="1" x="27"/>
        <item m="1" x="113"/>
        <item m="1" x="497"/>
        <item m="1" x="476"/>
        <item m="1" x="162"/>
        <item m="1" x="51"/>
        <item m="1" x="109"/>
        <item m="1" x="448"/>
        <item m="1" x="303"/>
        <item m="1" x="436"/>
        <item m="1" x="492"/>
        <item m="1" x="131"/>
        <item m="1" x="479"/>
        <item m="1" x="58"/>
        <item m="1" x="6"/>
        <item m="1" x="392"/>
        <item m="1" x="380"/>
        <item m="1" x="420"/>
        <item m="1" x="141"/>
        <item m="1" x="430"/>
        <item m="1" x="460"/>
        <item m="1" x="234"/>
        <item m="1" x="560"/>
        <item m="1" x="50"/>
        <item m="1" x="186"/>
        <item m="1" x="196"/>
        <item m="1" x="352"/>
        <item m="1" x="299"/>
        <item m="1" x="418"/>
        <item m="1" x="74"/>
        <item m="1" x="179"/>
        <item m="1" x="208"/>
        <item m="1" x="185"/>
        <item m="1" x="130"/>
        <item m="1" x="320"/>
        <item m="1" x="256"/>
        <item m="1" x="285"/>
        <item m="1" x="505"/>
        <item m="1" x="506"/>
        <item m="1" x="164"/>
        <item m="1" x="236"/>
        <item m="1" x="129"/>
        <item m="1" x="134"/>
        <item m="1" x="367"/>
        <item m="1" x="192"/>
        <item m="1" x="284"/>
        <item m="1" x="458"/>
        <item m="1" x="429"/>
        <item m="1" x="374"/>
        <item m="1" x="417"/>
        <item m="1" x="23"/>
        <item m="1" x="537"/>
        <item m="1" x="12"/>
        <item m="1" x="97"/>
        <item m="1" x="10"/>
        <item m="1" x="330"/>
        <item m="1" x="518"/>
        <item m="1" x="412"/>
        <item m="1" x="137"/>
        <item m="1" x="105"/>
        <item m="1" x="163"/>
        <item m="1" x="142"/>
        <item m="1" x="273"/>
        <item m="1" x="121"/>
        <item m="1" x="148"/>
        <item m="1" x="457"/>
        <item m="1" x="370"/>
        <item m="1" x="329"/>
        <item m="1" x="84"/>
        <item m="1" x="276"/>
        <item m="1" x="83"/>
        <item m="1" x="376"/>
        <item m="1" x="454"/>
        <item m="1" x="498"/>
        <item m="1" x="442"/>
        <item m="1" x="424"/>
        <item m="1" x="481"/>
        <item m="1" x="173"/>
        <item m="1" x="172"/>
        <item m="1" x="72"/>
        <item m="1" x="351"/>
        <item m="1" x="350"/>
        <item m="1" x="462"/>
        <item m="1" x="111"/>
        <item m="1" x="369"/>
        <item m="1" x="79"/>
        <item m="1" x="232"/>
        <item m="1" x="286"/>
        <item m="1" x="478"/>
        <item m="1" x="540"/>
        <item m="1" x="289"/>
        <item m="1" x="157"/>
        <item m="1" x="257"/>
        <item m="1" x="87"/>
        <item m="1" x="28"/>
        <item m="1" x="406"/>
        <item m="1" x="57"/>
        <item m="1" x="432"/>
        <item m="1" x="292"/>
        <item m="1" x="268"/>
        <item m="1" x="158"/>
        <item m="1" x="282"/>
        <item m="1" x="14"/>
        <item m="1" x="230"/>
        <item m="1" x="246"/>
        <item m="1" x="405"/>
        <item m="1" x="328"/>
        <item m="1" x="557"/>
        <item m="1" x="170"/>
        <item m="1" x="314"/>
        <item m="1" x="136"/>
        <item m="1" x="199"/>
        <item m="1" x="347"/>
        <item m="1" x="485"/>
        <item m="1" x="471"/>
        <item m="1" x="42"/>
        <item m="1" x="472"/>
        <item m="1" x="480"/>
        <item m="1" x="490"/>
        <item m="1" x="394"/>
        <item m="1" x="401"/>
        <item m="1" x="402"/>
        <item m="1" x="524"/>
        <item m="1" x="325"/>
        <item m="1" x="184"/>
        <item m="1" x="227"/>
        <item m="1" x="407"/>
        <item m="1" x="45"/>
        <item m="1" x="93"/>
        <item m="1" x="62"/>
        <item m="1" x="231"/>
        <item m="1" x="177"/>
        <item m="1" x="509"/>
        <item m="1" x="293"/>
        <item m="1" x="326"/>
        <item m="1" x="294"/>
        <item m="1" x="55"/>
        <item m="1" x="378"/>
        <item m="1" x="271"/>
        <item m="1" x="555"/>
        <item m="1" x="140"/>
        <item m="1" x="166"/>
        <item m="1" x="25"/>
        <item m="1" x="70"/>
        <item m="1" x="318"/>
        <item m="1" x="217"/>
        <item m="1" x="447"/>
        <item m="1" x="461"/>
        <item m="1" x="53"/>
        <item m="1" x="60"/>
        <item m="1" x="178"/>
        <item m="1" x="152"/>
        <item m="1" x="258"/>
        <item m="1" x="312"/>
        <item m="1" x="315"/>
        <item m="1" x="248"/>
        <item m="1" x="220"/>
        <item m="1" x="382"/>
        <item m="1" x="465"/>
        <item m="1" x="438"/>
        <item m="1" x="483"/>
        <item m="1" x="397"/>
        <item m="1" x="372"/>
        <item m="1" x="553"/>
        <item m="1" x="463"/>
        <item m="1" x="338"/>
        <item m="1" x="468"/>
        <item m="1" x="341"/>
        <item m="1" x="145"/>
        <item m="1" x="456"/>
        <item m="1" x="11"/>
        <item m="1" x="132"/>
        <item m="1" x="395"/>
        <item m="1" x="327"/>
        <item m="1" x="38"/>
        <item m="1" x="260"/>
        <item m="1" x="525"/>
        <item m="1" x="17"/>
        <item m="1" x="228"/>
        <item m="1" x="317"/>
        <item m="1" x="125"/>
        <item m="1" x="515"/>
        <item m="1" x="36"/>
        <item m="1" x="64"/>
        <item m="1" x="446"/>
        <item m="1" x="513"/>
        <item m="1" x="287"/>
        <item m="1" x="226"/>
        <item m="1" x="366"/>
        <item m="1" x="147"/>
        <item m="1" x="323"/>
        <item m="1" x="279"/>
        <item m="1" x="37"/>
        <item m="1" x="527"/>
        <item m="1" x="219"/>
        <item m="1" x="504"/>
        <item m="1" x="222"/>
        <item m="1" x="265"/>
        <item m="1" x="354"/>
        <item m="1" x="21"/>
        <item m="1" x="501"/>
        <item m="1" x="46"/>
        <item m="1" x="39"/>
        <item m="1" x="120"/>
        <item m="1" x="339"/>
        <item m="1" x="368"/>
        <item m="1" x="477"/>
        <item m="1" x="150"/>
        <item m="1" x="464"/>
        <item m="1" x="63"/>
        <item m="1" x="514"/>
        <item m="1" x="210"/>
        <item m="1" x="411"/>
        <item m="1" x="277"/>
        <item m="1" x="33"/>
        <item m="1" x="204"/>
        <item m="1" x="551"/>
        <item m="1" x="311"/>
        <item m="1" x="118"/>
        <item m="1" x="218"/>
        <item m="1" x="516"/>
        <item m="1" x="24"/>
        <item m="1" x="415"/>
        <item m="1" x="564"/>
        <item m="1" x="547"/>
        <item m="1" x="324"/>
        <item m="1" x="68"/>
        <item m="1" x="193"/>
        <item m="1" x="71"/>
        <item m="1" x="88"/>
        <item m="1" x="54"/>
        <item m="1" x="390"/>
        <item m="1" x="421"/>
        <item m="1" x="494"/>
        <item m="1" x="404"/>
        <item m="1" x="30"/>
        <item m="1" x="264"/>
        <item m="1" x="507"/>
        <item m="1" x="322"/>
        <item m="1" x="526"/>
        <item m="1" x="167"/>
        <item m="1" x="489"/>
        <item m="1" x="519"/>
        <item m="1" x="221"/>
        <item m="1" x="538"/>
        <item m="1" x="278"/>
        <item m="1" x="536"/>
        <item m="1" x="495"/>
        <item m="1" x="470"/>
        <item m="1" x="423"/>
        <item m="1" x="441"/>
        <item m="1" x="251"/>
        <item m="1" x="49"/>
        <item m="1" x="69"/>
        <item m="1" x="44"/>
        <item m="1" x="549"/>
        <item m="1" x="539"/>
        <item m="1" x="96"/>
        <item m="1" x="296"/>
        <item m="1" x="245"/>
        <item m="1" x="201"/>
        <item m="1" x="499"/>
        <item m="1" x="175"/>
        <item m="1" x="345"/>
        <item m="1" x="482"/>
        <item x="1"/>
        <item x="2"/>
        <item x="5"/>
        <item x="3"/>
        <item m="1" x="213"/>
        <item x="4"/>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11"/>
        <item m="1" x="10"/>
        <item m="1" x="7"/>
        <item m="1" x="9"/>
        <item m="1" x="8"/>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41"/>
      <x/>
      <x/>
      <x v="35"/>
      <x v="2"/>
      <x v="6"/>
      <x v="2"/>
      <x v="102"/>
    </i>
    <i t="grand">
      <x/>
    </i>
  </rowItems>
  <colItems count="1">
    <i/>
  </colItems>
  <pageFields count="2">
    <pageField fld="1" item="1049"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95D9F-C972-4C42-B86A-58436B0BDF24}">
  <dimension ref="B1:V81"/>
  <sheetViews>
    <sheetView tabSelected="1" zoomScale="80" zoomScaleNormal="80" workbookViewId="0">
      <selection activeCell="G80" sqref="G80"/>
    </sheetView>
  </sheetViews>
  <sheetFormatPr baseColWidth="10" defaultColWidth="11.42578125" defaultRowHeight="15" x14ac:dyDescent="0.25"/>
  <cols>
    <col min="1" max="1" width="0.85546875" customWidth="1"/>
    <col min="2" max="2" width="6.140625" customWidth="1"/>
    <col min="3" max="3" width="9.140625" customWidth="1"/>
    <col min="4" max="4" width="10.7109375" customWidth="1"/>
    <col min="5" max="5" width="56.28515625" customWidth="1"/>
    <col min="6" max="6" width="63" customWidth="1"/>
    <col min="7" max="7" width="62.140625" customWidth="1"/>
    <col min="8" max="8" width="16.42578125" customWidth="1"/>
    <col min="9" max="10" width="13.28515625" customWidth="1"/>
    <col min="11" max="11" width="16" customWidth="1"/>
    <col min="12" max="12" width="2.85546875" customWidth="1"/>
    <col min="13"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6.28515625" hidden="1" customWidth="1"/>
    <col min="22" max="23" width="0" hidden="1" customWidth="1"/>
  </cols>
  <sheetData>
    <row r="1" spans="2:21" ht="37.5" customHeight="1" x14ac:dyDescent="0.25">
      <c r="N1" s="212" t="s">
        <v>0</v>
      </c>
      <c r="O1" t="s">
        <v>1</v>
      </c>
    </row>
    <row r="2" spans="2:21" ht="81" customHeight="1" x14ac:dyDescent="0.25">
      <c r="C2" s="1"/>
      <c r="D2" s="1"/>
      <c r="E2" s="2" t="s">
        <v>2</v>
      </c>
      <c r="F2" s="2"/>
      <c r="G2" s="2"/>
      <c r="H2" s="2"/>
      <c r="I2" s="2"/>
      <c r="J2" s="2"/>
      <c r="L2" s="1"/>
      <c r="N2" s="212" t="s">
        <v>3</v>
      </c>
      <c r="O2" s="3">
        <v>2025</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2" t="s">
        <v>4</v>
      </c>
      <c r="O4" s="212" t="s">
        <v>5</v>
      </c>
      <c r="P4" s="212" t="s">
        <v>6</v>
      </c>
      <c r="Q4" s="212" t="s">
        <v>7</v>
      </c>
      <c r="R4" s="212" t="s">
        <v>8</v>
      </c>
      <c r="S4" s="212" t="s">
        <v>9</v>
      </c>
      <c r="T4" s="212" t="s">
        <v>10</v>
      </c>
      <c r="U4" s="212"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"&amp;O1&amp;"/2025"</f>
        <v>N° CD-13/2025</v>
      </c>
      <c r="E6" s="9"/>
      <c r="F6" s="9"/>
      <c r="N6" t="s">
        <v>17</v>
      </c>
    </row>
    <row r="7" spans="2:21" ht="64.5" customHeight="1" x14ac:dyDescent="0.25">
      <c r="B7" s="10" t="str">
        <f>N5</f>
        <v>CLQ-25-CD-13/2025 SERVICIO DE TRANSPORTE DE COMBUSTIBLE GESTIÓN 2025</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83</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15" t="s">
        <v>19</v>
      </c>
      <c r="D11" s="16"/>
      <c r="E11" s="17"/>
      <c r="F11" s="26" t="s">
        <v>20</v>
      </c>
      <c r="G11" s="27"/>
      <c r="H11" s="28" t="s">
        <v>21</v>
      </c>
      <c r="I11" s="29" t="s">
        <v>22</v>
      </c>
      <c r="J11" s="30"/>
      <c r="K11" s="31"/>
      <c r="L11" s="32"/>
      <c r="N11"/>
      <c r="O11"/>
      <c r="P11"/>
      <c r="Q11"/>
      <c r="R11"/>
      <c r="S11"/>
      <c r="T11"/>
      <c r="U11"/>
    </row>
    <row r="12" spans="2:21" ht="7.5" customHeight="1" x14ac:dyDescent="0.3">
      <c r="B12" s="33"/>
      <c r="C12" s="34"/>
      <c r="D12" s="34"/>
      <c r="E12" s="34"/>
      <c r="F12" s="34"/>
      <c r="G12" s="35"/>
      <c r="H12" s="35"/>
      <c r="I12" s="35"/>
      <c r="J12" s="34"/>
      <c r="K12" s="36"/>
      <c r="L12" s="36"/>
    </row>
    <row r="13" spans="2:21" ht="21.75" customHeight="1" x14ac:dyDescent="0.25">
      <c r="B13" s="37" t="s">
        <v>23</v>
      </c>
      <c r="C13" s="37"/>
      <c r="D13" s="37"/>
      <c r="E13" s="37"/>
      <c r="F13" s="37"/>
      <c r="G13" s="37"/>
      <c r="H13" s="37"/>
      <c r="I13" s="37"/>
      <c r="J13" s="37"/>
      <c r="K13" s="37"/>
      <c r="L13" s="38"/>
    </row>
    <row r="14" spans="2:21" ht="8.25" customHeight="1" x14ac:dyDescent="0.25">
      <c r="B14" s="20"/>
      <c r="C14" s="20"/>
      <c r="D14" s="20"/>
      <c r="E14" s="20"/>
      <c r="F14" s="20"/>
      <c r="G14" s="20"/>
      <c r="H14" s="20"/>
      <c r="I14" s="20"/>
      <c r="J14" s="20"/>
      <c r="K14" s="20"/>
      <c r="L14" s="20"/>
    </row>
    <row r="15" spans="2:21" ht="16.5" customHeight="1" x14ac:dyDescent="0.35">
      <c r="B15" s="39"/>
      <c r="C15" s="40" t="s">
        <v>24</v>
      </c>
      <c r="D15" s="41"/>
      <c r="E15" s="41"/>
      <c r="F15" s="41"/>
      <c r="G15" s="42"/>
      <c r="H15" s="42"/>
      <c r="I15" s="42"/>
      <c r="J15" s="42"/>
      <c r="K15" s="42"/>
    </row>
    <row r="16" spans="2:21" ht="9.75" customHeight="1" thickBot="1" x14ac:dyDescent="0.3">
      <c r="B16" s="39"/>
      <c r="C16" s="43"/>
      <c r="D16" s="44"/>
      <c r="E16" s="44"/>
      <c r="F16" s="44"/>
      <c r="G16" s="45"/>
      <c r="H16" s="45"/>
      <c r="I16" s="45"/>
      <c r="J16" s="45"/>
      <c r="K16" s="45"/>
    </row>
    <row r="17" spans="2:22" ht="35.25" customHeight="1" thickBot="1" x14ac:dyDescent="0.3">
      <c r="B17" s="39"/>
      <c r="C17" s="46" t="s">
        <v>25</v>
      </c>
      <c r="D17" s="47"/>
      <c r="E17" s="47"/>
      <c r="F17" s="48"/>
      <c r="G17" s="49"/>
      <c r="H17" s="49"/>
      <c r="I17" s="49"/>
      <c r="J17" s="49"/>
      <c r="K17" s="50"/>
    </row>
    <row r="18" spans="2:22" ht="6" customHeight="1" thickBot="1" x14ac:dyDescent="0.45">
      <c r="C18" s="51"/>
      <c r="D18" s="52"/>
      <c r="E18" s="53"/>
      <c r="F18" s="53"/>
      <c r="G18" s="53"/>
      <c r="H18" s="52"/>
      <c r="I18" s="52"/>
      <c r="J18" s="52"/>
      <c r="K18" s="54"/>
      <c r="L18" s="45"/>
    </row>
    <row r="19" spans="2:22" s="63" customFormat="1" ht="27" customHeight="1" thickBot="1" x14ac:dyDescent="0.5">
      <c r="B19" s="55"/>
      <c r="C19" s="56"/>
      <c r="D19" s="57" t="s">
        <v>26</v>
      </c>
      <c r="E19" s="58"/>
      <c r="F19" s="59"/>
      <c r="G19" s="60"/>
      <c r="H19" s="61"/>
      <c r="I19" s="61"/>
      <c r="J19" s="61"/>
      <c r="K19" s="62"/>
      <c r="N19"/>
      <c r="O19"/>
      <c r="P19"/>
      <c r="Q19"/>
      <c r="R19"/>
      <c r="S19"/>
      <c r="T19"/>
      <c r="U19"/>
    </row>
    <row r="20" spans="2:22" ht="6" customHeight="1" thickBot="1" x14ac:dyDescent="0.35">
      <c r="B20" s="43"/>
      <c r="C20" s="64"/>
      <c r="D20" s="44"/>
      <c r="E20" s="44"/>
      <c r="F20" s="44"/>
      <c r="G20" s="65"/>
      <c r="K20" s="66"/>
    </row>
    <row r="21" spans="2:22" s="63" customFormat="1" ht="27" customHeight="1" thickBot="1" x14ac:dyDescent="0.5">
      <c r="B21" s="55"/>
      <c r="C21" s="56"/>
      <c r="D21" s="57" t="s">
        <v>27</v>
      </c>
      <c r="E21" s="58"/>
      <c r="F21" s="59"/>
      <c r="G21" s="60"/>
      <c r="H21" s="61"/>
      <c r="I21" s="61"/>
      <c r="J21" s="61"/>
      <c r="K21" s="62"/>
      <c r="N21"/>
      <c r="O21"/>
      <c r="P21"/>
      <c r="Q21"/>
      <c r="R21"/>
      <c r="S21"/>
      <c r="T21"/>
      <c r="U21"/>
    </row>
    <row r="22" spans="2:22" ht="6" customHeight="1" thickBot="1" x14ac:dyDescent="0.35">
      <c r="B22" s="43"/>
      <c r="C22" s="64"/>
      <c r="D22" s="44"/>
      <c r="E22" s="44"/>
      <c r="F22" s="44"/>
      <c r="G22" s="65"/>
      <c r="K22" s="66"/>
    </row>
    <row r="23" spans="2:22" s="63" customFormat="1" ht="27" customHeight="1" thickBot="1" x14ac:dyDescent="0.5">
      <c r="B23" s="55"/>
      <c r="C23" s="56"/>
      <c r="D23" s="57" t="s">
        <v>28</v>
      </c>
      <c r="E23" s="58"/>
      <c r="F23" s="59"/>
      <c r="G23" s="60"/>
      <c r="H23" s="67"/>
      <c r="I23" s="67"/>
      <c r="J23" s="67"/>
      <c r="K23" s="68"/>
      <c r="N23"/>
      <c r="O23"/>
      <c r="P23"/>
      <c r="Q23"/>
      <c r="R23"/>
      <c r="S23"/>
      <c r="T23"/>
      <c r="U23"/>
    </row>
    <row r="24" spans="2:22" ht="6" customHeight="1" thickBot="1" x14ac:dyDescent="0.35">
      <c r="B24" s="43"/>
      <c r="C24" s="64"/>
      <c r="D24" s="44"/>
      <c r="E24" s="44"/>
      <c r="F24" s="44"/>
      <c r="G24" s="65"/>
      <c r="K24" s="66"/>
    </row>
    <row r="25" spans="2:22" s="63" customFormat="1" ht="27" customHeight="1" thickBot="1" x14ac:dyDescent="0.5">
      <c r="B25" s="69"/>
      <c r="C25" s="56"/>
      <c r="D25" s="70" t="s">
        <v>29</v>
      </c>
      <c r="E25" s="70"/>
      <c r="F25" s="71"/>
      <c r="G25" s="60"/>
      <c r="H25" s="61"/>
      <c r="I25" s="61"/>
      <c r="J25" s="61"/>
      <c r="K25" s="62"/>
      <c r="N25"/>
      <c r="O25"/>
      <c r="P25"/>
      <c r="Q25"/>
      <c r="R25"/>
      <c r="S25"/>
      <c r="T25"/>
      <c r="U25"/>
    </row>
    <row r="26" spans="2:22" ht="6" customHeight="1" thickBot="1" x14ac:dyDescent="0.35">
      <c r="B26" s="43"/>
      <c r="C26" s="64"/>
      <c r="D26" s="43"/>
      <c r="E26" s="43"/>
      <c r="F26" s="43"/>
      <c r="G26" s="65"/>
      <c r="K26" s="66"/>
    </row>
    <row r="27" spans="2:22" s="63" customFormat="1" ht="27" customHeight="1" thickBot="1" x14ac:dyDescent="0.5">
      <c r="B27" s="55"/>
      <c r="C27" s="56"/>
      <c r="D27" s="57" t="s">
        <v>30</v>
      </c>
      <c r="E27" s="58"/>
      <c r="F27" s="59"/>
      <c r="G27" s="60"/>
      <c r="H27" s="67"/>
      <c r="I27" s="67"/>
      <c r="J27" s="67"/>
      <c r="K27" s="68"/>
      <c r="N27"/>
      <c r="O27"/>
      <c r="P27"/>
      <c r="Q27"/>
      <c r="R27"/>
      <c r="S27"/>
      <c r="T27"/>
      <c r="U27"/>
    </row>
    <row r="28" spans="2:22" ht="6" customHeight="1" thickBot="1" x14ac:dyDescent="0.35">
      <c r="B28" s="43"/>
      <c r="C28" s="72"/>
      <c r="D28" s="73"/>
      <c r="E28" s="73"/>
      <c r="F28" s="43"/>
      <c r="G28" s="65"/>
      <c r="K28" s="66"/>
    </row>
    <row r="29" spans="2:22" s="63" customFormat="1" ht="27" customHeight="1" thickBot="1" x14ac:dyDescent="0.5">
      <c r="B29" s="55"/>
      <c r="C29" s="56"/>
      <c r="D29" s="57" t="s">
        <v>31</v>
      </c>
      <c r="E29" s="58"/>
      <c r="F29" s="59"/>
      <c r="G29" s="60"/>
      <c r="H29" s="67"/>
      <c r="I29" s="67"/>
      <c r="J29" s="67"/>
      <c r="K29" s="68"/>
      <c r="N29"/>
      <c r="O29"/>
      <c r="P29"/>
      <c r="Q29"/>
      <c r="R29"/>
      <c r="S29"/>
      <c r="T29"/>
      <c r="U29"/>
    </row>
    <row r="30" spans="2:22" ht="6" customHeight="1" thickBot="1" x14ac:dyDescent="0.35">
      <c r="B30" s="43"/>
      <c r="C30" s="74"/>
      <c r="D30" s="75"/>
      <c r="E30" s="76"/>
      <c r="F30" s="77"/>
      <c r="G30" s="77"/>
      <c r="H30" s="65"/>
      <c r="K30" s="66"/>
    </row>
    <row r="31" spans="2:22" s="63" customFormat="1" ht="27" customHeight="1" thickBot="1" x14ac:dyDescent="0.5">
      <c r="B31" s="55"/>
      <c r="C31" s="56"/>
      <c r="D31" s="57" t="s">
        <v>32</v>
      </c>
      <c r="E31" s="58"/>
      <c r="F31" s="59"/>
      <c r="G31" s="78"/>
      <c r="H31" s="79"/>
      <c r="I31" s="79"/>
      <c r="J31" s="79"/>
      <c r="K31" s="80"/>
      <c r="L31" s="81"/>
      <c r="O31"/>
      <c r="P31"/>
      <c r="Q31"/>
      <c r="R31"/>
      <c r="S31"/>
      <c r="T31"/>
      <c r="U31"/>
      <c r="V31"/>
    </row>
    <row r="32" spans="2:22" ht="6" customHeight="1" thickBot="1" x14ac:dyDescent="0.35">
      <c r="B32" s="43"/>
      <c r="C32" s="74"/>
      <c r="D32" s="75"/>
      <c r="E32" s="76"/>
      <c r="F32" s="77"/>
      <c r="G32" s="65"/>
      <c r="K32" s="66"/>
    </row>
    <row r="33" spans="2:21" s="63" customFormat="1" ht="27" customHeight="1" thickBot="1" x14ac:dyDescent="0.5">
      <c r="B33" s="55"/>
      <c r="C33" s="56"/>
      <c r="D33" s="57" t="s">
        <v>33</v>
      </c>
      <c r="E33" s="58"/>
      <c r="F33" s="55"/>
      <c r="G33" s="60"/>
      <c r="H33" s="67"/>
      <c r="I33" s="67"/>
      <c r="J33" s="67"/>
      <c r="K33" s="68"/>
      <c r="N33"/>
      <c r="O33"/>
      <c r="P33"/>
      <c r="Q33"/>
      <c r="R33"/>
      <c r="S33"/>
      <c r="T33"/>
      <c r="U33"/>
    </row>
    <row r="34" spans="2:21" ht="6" customHeight="1" thickBot="1" x14ac:dyDescent="0.35">
      <c r="B34" s="43"/>
      <c r="C34" s="82"/>
      <c r="D34" s="83"/>
      <c r="E34" s="83"/>
      <c r="F34" s="84"/>
      <c r="G34" s="65"/>
      <c r="K34" s="66"/>
    </row>
    <row r="35" spans="2:21" s="63" customFormat="1" ht="27" customHeight="1" thickBot="1" x14ac:dyDescent="0.5">
      <c r="B35" s="55"/>
      <c r="C35" s="56"/>
      <c r="D35" s="70" t="s">
        <v>34</v>
      </c>
      <c r="E35" s="70"/>
      <c r="F35" s="85"/>
      <c r="G35" s="60"/>
      <c r="H35" s="67"/>
      <c r="I35" s="67"/>
      <c r="J35" s="67"/>
      <c r="K35" s="68"/>
      <c r="N35"/>
      <c r="O35"/>
      <c r="P35"/>
      <c r="Q35"/>
      <c r="R35"/>
      <c r="S35"/>
      <c r="T35"/>
      <c r="U35"/>
    </row>
    <row r="36" spans="2:21" ht="6" customHeight="1" x14ac:dyDescent="0.25">
      <c r="B36" s="43"/>
      <c r="C36" s="86"/>
      <c r="D36" s="87"/>
      <c r="E36" s="87"/>
      <c r="F36" s="88"/>
      <c r="G36" s="89"/>
      <c r="K36" s="66"/>
    </row>
    <row r="37" spans="2:21" ht="40.5" customHeight="1" x14ac:dyDescent="0.25">
      <c r="B37" s="43"/>
      <c r="C37" s="90" t="s">
        <v>35</v>
      </c>
      <c r="D37" s="91"/>
      <c r="E37" s="91"/>
      <c r="F37" s="91"/>
      <c r="G37" s="91"/>
      <c r="H37" s="91"/>
      <c r="I37" s="91"/>
      <c r="J37" s="91"/>
      <c r="K37" s="92"/>
    </row>
    <row r="38" spans="2:21" ht="21" customHeight="1" x14ac:dyDescent="0.25">
      <c r="B38" s="43"/>
      <c r="C38" s="93" t="s">
        <v>36</v>
      </c>
      <c r="D38" s="94"/>
      <c r="E38" s="94"/>
      <c r="F38" s="94"/>
      <c r="G38" s="94"/>
      <c r="H38" s="94"/>
      <c r="I38" s="94"/>
      <c r="J38" s="94"/>
      <c r="K38" s="95"/>
    </row>
    <row r="39" spans="2:21" ht="10.5" customHeight="1" x14ac:dyDescent="0.25">
      <c r="B39" s="43"/>
      <c r="C39" s="96"/>
      <c r="D39" s="97"/>
      <c r="E39" s="97"/>
      <c r="F39" s="97"/>
      <c r="G39" s="97"/>
      <c r="H39" s="97"/>
      <c r="I39" s="97"/>
      <c r="J39" s="97"/>
      <c r="K39" s="98"/>
    </row>
    <row r="40" spans="2:21" ht="27" customHeight="1" x14ac:dyDescent="0.35">
      <c r="B40" s="43"/>
      <c r="C40" s="99" t="s">
        <v>37</v>
      </c>
      <c r="D40" s="100"/>
      <c r="E40" s="100"/>
      <c r="F40" s="100"/>
      <c r="G40" s="101"/>
      <c r="H40" s="102"/>
      <c r="I40" s="102"/>
      <c r="J40" s="102"/>
      <c r="K40" s="103"/>
    </row>
    <row r="41" spans="2:21" ht="25.5" customHeight="1" x14ac:dyDescent="0.25">
      <c r="B41" s="43"/>
      <c r="C41" s="104" t="s">
        <v>38</v>
      </c>
      <c r="D41" s="76"/>
      <c r="E41" s="76"/>
      <c r="F41" s="76"/>
      <c r="G41" s="105"/>
      <c r="H41" s="88"/>
      <c r="I41" s="88"/>
      <c r="J41" s="88"/>
      <c r="K41" s="106"/>
    </row>
    <row r="42" spans="2:21" ht="25.5" customHeight="1" x14ac:dyDescent="0.25">
      <c r="B42" s="43"/>
      <c r="C42" s="107" t="s">
        <v>39</v>
      </c>
      <c r="D42" s="108"/>
      <c r="E42" s="108"/>
      <c r="F42" s="108"/>
      <c r="G42" s="108"/>
      <c r="H42" s="108"/>
      <c r="I42" s="108"/>
      <c r="J42" s="108"/>
      <c r="K42" s="109"/>
    </row>
    <row r="43" spans="2:21" ht="25.5" customHeight="1" x14ac:dyDescent="0.25">
      <c r="B43" s="43"/>
      <c r="C43" s="107" t="s">
        <v>40</v>
      </c>
      <c r="D43" s="108"/>
      <c r="E43" s="108"/>
      <c r="F43" s="108"/>
      <c r="G43" s="108"/>
      <c r="H43" s="108"/>
      <c r="I43" s="108"/>
      <c r="J43" s="108"/>
      <c r="K43" s="109"/>
    </row>
    <row r="44" spans="2:21" ht="25.5" customHeight="1" x14ac:dyDescent="0.25">
      <c r="B44" s="43"/>
      <c r="C44" s="107" t="s">
        <v>41</v>
      </c>
      <c r="D44" s="108"/>
      <c r="E44" s="108"/>
      <c r="F44" s="108"/>
      <c r="G44" s="108"/>
      <c r="H44" s="108"/>
      <c r="I44" s="108"/>
      <c r="J44" s="108"/>
      <c r="K44" s="109"/>
    </row>
    <row r="45" spans="2:21" ht="25.5" customHeight="1" x14ac:dyDescent="0.25">
      <c r="B45" s="43"/>
      <c r="C45" s="107" t="s">
        <v>42</v>
      </c>
      <c r="D45" s="108"/>
      <c r="E45" s="108"/>
      <c r="F45" s="108"/>
      <c r="G45" s="108"/>
      <c r="H45" s="108"/>
      <c r="I45" s="108"/>
      <c r="J45" s="108"/>
      <c r="K45" s="109"/>
    </row>
    <row r="46" spans="2:21" ht="25.5" customHeight="1" x14ac:dyDescent="0.25">
      <c r="B46" s="43"/>
      <c r="C46" s="107" t="s">
        <v>43</v>
      </c>
      <c r="D46" s="108"/>
      <c r="E46" s="108"/>
      <c r="F46" s="108"/>
      <c r="G46" s="108"/>
      <c r="H46" s="108"/>
      <c r="I46" s="108"/>
      <c r="J46" s="108"/>
      <c r="K46" s="109"/>
    </row>
    <row r="47" spans="2:21" ht="25.5" customHeight="1" x14ac:dyDescent="0.25">
      <c r="B47" s="43"/>
      <c r="C47" s="107" t="s">
        <v>44</v>
      </c>
      <c r="D47" s="108"/>
      <c r="E47" s="108"/>
      <c r="F47" s="108"/>
      <c r="G47" s="108"/>
      <c r="H47" s="108"/>
      <c r="I47" s="108"/>
      <c r="J47" s="108"/>
      <c r="K47" s="109"/>
    </row>
    <row r="48" spans="2:21" ht="25.5" customHeight="1" x14ac:dyDescent="0.25">
      <c r="B48" s="43"/>
      <c r="C48" s="107" t="s">
        <v>45</v>
      </c>
      <c r="D48" s="108"/>
      <c r="E48" s="108"/>
      <c r="F48" s="108"/>
      <c r="G48" s="108"/>
      <c r="H48" s="108"/>
      <c r="I48" s="108"/>
      <c r="J48" s="108"/>
      <c r="K48" s="109"/>
    </row>
    <row r="49" spans="2:21" ht="25.5" customHeight="1" x14ac:dyDescent="0.25">
      <c r="B49" s="43"/>
      <c r="C49" s="107" t="s">
        <v>46</v>
      </c>
      <c r="D49" s="108"/>
      <c r="E49" s="108"/>
      <c r="F49" s="108"/>
      <c r="G49" s="108"/>
      <c r="H49" s="108"/>
      <c r="I49" s="108"/>
      <c r="J49" s="108"/>
      <c r="K49" s="109"/>
    </row>
    <row r="50" spans="2:21" ht="25.5" customHeight="1" thickBot="1" x14ac:dyDescent="0.3">
      <c r="C50" s="110" t="s">
        <v>47</v>
      </c>
      <c r="D50" s="111"/>
      <c r="E50" s="111"/>
      <c r="F50" s="111"/>
      <c r="G50" s="111"/>
      <c r="H50" s="111"/>
      <c r="I50" s="111"/>
      <c r="J50" s="111"/>
      <c r="K50" s="112"/>
    </row>
    <row r="51" spans="2:21" ht="86.25" customHeight="1" x14ac:dyDescent="0.25"/>
    <row r="52" spans="2:21" ht="39" customHeight="1" x14ac:dyDescent="0.3">
      <c r="B52" s="113" t="s">
        <v>48</v>
      </c>
      <c r="C52" s="113"/>
      <c r="D52" s="113"/>
      <c r="E52" s="113"/>
      <c r="F52" s="113"/>
      <c r="G52" s="113"/>
      <c r="H52" s="113"/>
      <c r="I52" s="113"/>
      <c r="J52" s="113"/>
      <c r="K52" s="113"/>
      <c r="L52" s="114"/>
    </row>
    <row r="53" spans="2:21" ht="1.5" customHeight="1" x14ac:dyDescent="0.25"/>
    <row r="54" spans="2:21" ht="20.25" customHeight="1" x14ac:dyDescent="0.35">
      <c r="B54" s="115" t="s">
        <v>49</v>
      </c>
      <c r="C54" s="116"/>
      <c r="D54" s="116"/>
      <c r="E54" s="116"/>
      <c r="F54" s="116"/>
      <c r="G54" s="116"/>
      <c r="H54" s="116"/>
      <c r="I54" s="116"/>
      <c r="J54" s="116"/>
      <c r="K54" s="116"/>
    </row>
    <row r="55" spans="2:21" ht="20.25" customHeight="1" x14ac:dyDescent="0.35">
      <c r="B55" s="117" t="s">
        <v>9</v>
      </c>
      <c r="C55" s="118"/>
      <c r="D55" s="118"/>
      <c r="E55" s="119"/>
      <c r="F55" s="120" t="str">
        <f>S5</f>
        <v>CALIDAD PROPUESTA TECNICA Y COSTO</v>
      </c>
      <c r="G55" s="121"/>
      <c r="H55" s="122"/>
      <c r="I55" s="122"/>
      <c r="J55" s="122"/>
      <c r="K55" s="122"/>
    </row>
    <row r="56" spans="2:21" ht="20.25" customHeight="1" x14ac:dyDescent="0.35">
      <c r="B56" s="117" t="s">
        <v>10</v>
      </c>
      <c r="C56" s="118"/>
      <c r="D56" s="118"/>
      <c r="E56" s="119"/>
      <c r="F56" s="120" t="str">
        <f>+T5</f>
        <v>Por el Total</v>
      </c>
      <c r="G56" s="121"/>
      <c r="H56" s="122"/>
      <c r="I56" s="122"/>
      <c r="J56" s="122"/>
      <c r="K56" s="122"/>
    </row>
    <row r="57" spans="2:21" ht="5.25" customHeight="1" thickBot="1" x14ac:dyDescent="0.4">
      <c r="B57" s="123"/>
      <c r="C57" s="122"/>
      <c r="D57" s="122"/>
      <c r="E57" s="122"/>
      <c r="F57" s="122"/>
      <c r="G57" s="122"/>
      <c r="H57" s="122"/>
      <c r="I57" s="122"/>
      <c r="J57" s="122"/>
      <c r="K57" s="122"/>
    </row>
    <row r="58" spans="2:21" ht="39.75" customHeight="1" x14ac:dyDescent="0.25">
      <c r="B58" s="124" t="s">
        <v>50</v>
      </c>
      <c r="C58" s="125"/>
      <c r="D58" s="125"/>
      <c r="E58" s="125"/>
      <c r="F58" s="126"/>
      <c r="G58" s="127" t="s">
        <v>51</v>
      </c>
      <c r="H58" s="128"/>
      <c r="I58" s="128"/>
      <c r="J58" s="128"/>
      <c r="K58" s="129"/>
      <c r="L58" s="130"/>
    </row>
    <row r="59" spans="2:21" s="34" customFormat="1" ht="32.25" customHeight="1" x14ac:dyDescent="0.25">
      <c r="B59" s="131" t="s">
        <v>52</v>
      </c>
      <c r="C59" s="132" t="s">
        <v>53</v>
      </c>
      <c r="D59" s="133" t="s">
        <v>54</v>
      </c>
      <c r="E59" s="133" t="s">
        <v>55</v>
      </c>
      <c r="F59" s="133" t="s">
        <v>56</v>
      </c>
      <c r="G59" s="133" t="s">
        <v>57</v>
      </c>
      <c r="H59" s="133" t="s">
        <v>58</v>
      </c>
      <c r="I59" s="133" t="s">
        <v>59</v>
      </c>
      <c r="J59" s="133" t="s">
        <v>60</v>
      </c>
      <c r="K59" s="134" t="s">
        <v>61</v>
      </c>
      <c r="L59" s="135"/>
      <c r="N59"/>
      <c r="O59"/>
      <c r="P59"/>
      <c r="Q59"/>
      <c r="R59"/>
      <c r="S59"/>
      <c r="T59"/>
      <c r="U59"/>
    </row>
    <row r="60" spans="2:21" ht="267" customHeight="1" x14ac:dyDescent="0.25">
      <c r="B60" s="136">
        <v>1</v>
      </c>
      <c r="C60" s="213">
        <v>48</v>
      </c>
      <c r="D60" s="137" t="s">
        <v>79</v>
      </c>
      <c r="E60" s="144" t="s">
        <v>80</v>
      </c>
      <c r="F60" s="138" t="s">
        <v>82</v>
      </c>
      <c r="G60" s="139"/>
      <c r="H60" s="140"/>
      <c r="I60" s="140"/>
      <c r="J60" s="141"/>
      <c r="K60" s="142">
        <f t="shared" ref="K60:K61" si="0">C60*J60</f>
        <v>0</v>
      </c>
      <c r="L60" s="143"/>
    </row>
    <row r="61" spans="2:21" ht="267" customHeight="1" x14ac:dyDescent="0.25">
      <c r="B61" s="136">
        <v>2</v>
      </c>
      <c r="C61" s="213">
        <v>12</v>
      </c>
      <c r="D61" s="137" t="s">
        <v>79</v>
      </c>
      <c r="E61" s="144" t="s">
        <v>81</v>
      </c>
      <c r="F61" s="145"/>
      <c r="G61" s="139"/>
      <c r="H61" s="140"/>
      <c r="I61" s="140"/>
      <c r="J61" s="141"/>
      <c r="K61" s="142">
        <f t="shared" si="0"/>
        <v>0</v>
      </c>
      <c r="L61" s="143"/>
    </row>
    <row r="62" spans="2:21" ht="30.75" customHeight="1" x14ac:dyDescent="0.25">
      <c r="B62" s="146" t="s">
        <v>62</v>
      </c>
      <c r="C62" s="147"/>
      <c r="D62" s="147"/>
      <c r="E62" s="147"/>
      <c r="F62" s="147"/>
      <c r="G62" s="147"/>
      <c r="H62" s="147"/>
      <c r="I62" s="147"/>
      <c r="J62" s="148"/>
      <c r="K62" s="149">
        <f>SUM(K60:K61)</f>
        <v>0</v>
      </c>
      <c r="L62" s="150"/>
    </row>
    <row r="63" spans="2:21" ht="15.75" customHeight="1" thickBot="1" x14ac:dyDescent="0.3">
      <c r="B63" s="151" t="s">
        <v>63</v>
      </c>
      <c r="C63" s="152"/>
      <c r="D63" s="152"/>
      <c r="E63" s="152"/>
      <c r="F63" s="152"/>
      <c r="G63" s="152"/>
      <c r="H63" s="152"/>
      <c r="I63" s="152"/>
      <c r="J63" s="152"/>
      <c r="K63" s="153"/>
      <c r="L63" s="154"/>
    </row>
    <row r="64" spans="2:21" ht="18.75" x14ac:dyDescent="0.3">
      <c r="B64" s="108" t="s">
        <v>64</v>
      </c>
      <c r="C64" s="155"/>
      <c r="D64" s="155"/>
      <c r="E64" s="155"/>
      <c r="F64" s="155"/>
      <c r="G64" s="155"/>
      <c r="H64" s="155"/>
      <c r="I64" s="155"/>
      <c r="J64" s="155"/>
      <c r="K64" s="155"/>
    </row>
    <row r="65" spans="2:12" ht="34.5" customHeight="1" x14ac:dyDescent="0.25">
      <c r="B65" s="108" t="s">
        <v>65</v>
      </c>
      <c r="C65" s="108"/>
      <c r="D65" s="108"/>
      <c r="E65" s="108"/>
      <c r="F65" s="108"/>
      <c r="G65" s="108"/>
      <c r="H65" s="108"/>
      <c r="I65" s="108"/>
      <c r="J65" s="108"/>
      <c r="K65" s="108"/>
      <c r="L65" s="87"/>
    </row>
    <row r="66" spans="2:12" ht="21.75" thickBot="1" x14ac:dyDescent="0.3">
      <c r="B66" s="156" t="s">
        <v>66</v>
      </c>
      <c r="C66" s="156"/>
      <c r="D66" s="156"/>
      <c r="E66" s="156"/>
      <c r="F66" s="157"/>
      <c r="G66" s="158"/>
      <c r="H66" s="159"/>
      <c r="I66" s="159"/>
      <c r="J66" s="159"/>
      <c r="K66" s="159"/>
      <c r="L66" s="159"/>
    </row>
    <row r="67" spans="2:12" ht="80.25" customHeight="1" x14ac:dyDescent="0.25">
      <c r="B67" s="160" t="s">
        <v>67</v>
      </c>
      <c r="C67" s="161"/>
      <c r="D67" s="161"/>
      <c r="E67" s="161"/>
      <c r="F67" s="161"/>
      <c r="G67" s="161"/>
      <c r="H67" s="161"/>
      <c r="I67" s="161"/>
      <c r="J67" s="161"/>
      <c r="K67" s="162"/>
      <c r="L67" s="163"/>
    </row>
    <row r="68" spans="2:12" ht="18.75" x14ac:dyDescent="0.25">
      <c r="B68" s="164" t="s">
        <v>68</v>
      </c>
      <c r="C68" s="165"/>
      <c r="D68" s="165"/>
      <c r="E68" s="165"/>
      <c r="F68" s="166"/>
      <c r="G68" s="167"/>
      <c r="H68" s="168"/>
      <c r="I68" s="168"/>
      <c r="J68" s="168"/>
      <c r="K68" s="169"/>
      <c r="L68" s="170"/>
    </row>
    <row r="69" spans="2:12" ht="18.75" customHeight="1" x14ac:dyDescent="0.25">
      <c r="B69" s="171" t="s">
        <v>69</v>
      </c>
      <c r="C69" s="172"/>
      <c r="D69" s="172"/>
      <c r="E69" s="172"/>
      <c r="F69" s="173"/>
      <c r="G69" s="174" t="s">
        <v>70</v>
      </c>
      <c r="H69" s="175"/>
      <c r="I69" s="175"/>
      <c r="J69" s="175"/>
      <c r="K69" s="176"/>
      <c r="L69" s="177"/>
    </row>
    <row r="70" spans="2:12" ht="18.75" x14ac:dyDescent="0.25">
      <c r="B70" s="171" t="s">
        <v>71</v>
      </c>
      <c r="C70" s="172"/>
      <c r="D70" s="172"/>
      <c r="E70" s="172"/>
      <c r="F70" s="173"/>
      <c r="G70" s="178" t="s">
        <v>72</v>
      </c>
      <c r="H70" s="179"/>
      <c r="I70" s="179"/>
      <c r="J70" s="179"/>
      <c r="K70" s="180"/>
      <c r="L70" s="181"/>
    </row>
    <row r="71" spans="2:12" ht="24.75" customHeight="1" x14ac:dyDescent="0.25">
      <c r="B71" s="182" t="s">
        <v>73</v>
      </c>
      <c r="C71" s="183"/>
      <c r="D71" s="183"/>
      <c r="E71" s="183"/>
      <c r="F71" s="183"/>
      <c r="G71" s="183"/>
      <c r="H71" s="183"/>
      <c r="I71" s="183"/>
      <c r="J71" s="183"/>
      <c r="K71" s="184"/>
      <c r="L71" s="185"/>
    </row>
    <row r="72" spans="2:12" ht="19.5" customHeight="1" thickBot="1" x14ac:dyDescent="0.3">
      <c r="B72" s="186" t="s">
        <v>74</v>
      </c>
      <c r="C72" s="187"/>
      <c r="D72" s="187"/>
      <c r="E72" s="187"/>
      <c r="F72" s="187"/>
      <c r="G72" s="187"/>
      <c r="H72" s="187"/>
      <c r="I72" s="187"/>
      <c r="J72" s="187"/>
      <c r="K72" s="188"/>
      <c r="L72" s="181"/>
    </row>
    <row r="73" spans="2:12" ht="21" x14ac:dyDescent="0.35">
      <c r="B73" s="189" t="s">
        <v>37</v>
      </c>
      <c r="C73" s="52"/>
      <c r="D73" s="52"/>
      <c r="E73" s="52"/>
      <c r="F73" s="190"/>
      <c r="G73" s="191"/>
      <c r="H73" s="191"/>
      <c r="I73" s="191"/>
      <c r="J73" s="191"/>
      <c r="K73" s="192"/>
      <c r="L73" s="193"/>
    </row>
    <row r="74" spans="2:12" ht="18.75" customHeight="1" x14ac:dyDescent="0.3">
      <c r="B74" s="194" t="s">
        <v>75</v>
      </c>
      <c r="C74" s="195"/>
      <c r="D74" s="195"/>
      <c r="E74" s="195"/>
      <c r="F74" s="195"/>
      <c r="G74" s="195"/>
      <c r="H74" s="195"/>
      <c r="I74" s="195"/>
      <c r="J74" s="195"/>
      <c r="K74" s="196"/>
      <c r="L74" s="197"/>
    </row>
    <row r="75" spans="2:12" ht="18.75" customHeight="1" x14ac:dyDescent="0.3">
      <c r="B75" s="194" t="s">
        <v>76</v>
      </c>
      <c r="C75" s="195"/>
      <c r="D75" s="195"/>
      <c r="E75" s="195"/>
      <c r="F75" s="195"/>
      <c r="G75" s="195"/>
      <c r="H75" s="195"/>
      <c r="I75" s="195"/>
      <c r="J75" s="195"/>
      <c r="K75" s="196"/>
      <c r="L75" s="197"/>
    </row>
    <row r="76" spans="2:12" ht="19.5" thickBot="1" x14ac:dyDescent="0.35">
      <c r="B76" s="198"/>
      <c r="C76" s="199"/>
      <c r="D76" s="199"/>
      <c r="E76" s="199"/>
      <c r="F76" s="200"/>
      <c r="G76" s="201"/>
      <c r="H76" s="201"/>
      <c r="I76" s="201"/>
      <c r="J76" s="201"/>
      <c r="K76" s="202"/>
      <c r="L76" s="193"/>
    </row>
    <row r="77" spans="2:12" ht="19.5" thickBot="1" x14ac:dyDescent="0.3">
      <c r="B77" s="203" t="s">
        <v>77</v>
      </c>
      <c r="C77" s="204"/>
      <c r="D77" s="204"/>
      <c r="E77" s="204"/>
      <c r="F77" s="204"/>
      <c r="G77" s="205"/>
      <c r="H77" s="205"/>
      <c r="I77" s="205"/>
      <c r="J77" s="205"/>
      <c r="K77" s="206"/>
      <c r="L77" s="207"/>
    </row>
    <row r="78" spans="2:12" x14ac:dyDescent="0.25">
      <c r="B78" s="208"/>
      <c r="C78" s="208"/>
      <c r="D78" s="208"/>
      <c r="E78" s="208"/>
      <c r="F78" s="208"/>
      <c r="G78" s="208"/>
      <c r="H78" s="208"/>
      <c r="I78" s="208"/>
      <c r="J78" s="208"/>
      <c r="K78" s="208"/>
      <c r="L78" s="208"/>
    </row>
    <row r="79" spans="2:12" ht="21" x14ac:dyDescent="0.35">
      <c r="B79" s="209" t="s">
        <v>78</v>
      </c>
      <c r="C79" s="208"/>
      <c r="D79" s="208"/>
      <c r="E79" s="208"/>
      <c r="F79" s="208"/>
      <c r="G79" s="208"/>
      <c r="H79" s="208"/>
      <c r="I79" s="208"/>
      <c r="J79" s="208"/>
      <c r="K79" s="208"/>
      <c r="L79" s="208"/>
    </row>
    <row r="80" spans="2:12" ht="70.5" customHeight="1" x14ac:dyDescent="0.25">
      <c r="B80" s="208"/>
      <c r="C80" s="208"/>
      <c r="D80" s="208"/>
      <c r="E80" s="208"/>
      <c r="F80" s="208"/>
      <c r="G80" s="208"/>
      <c r="H80" s="208"/>
      <c r="I80" s="208"/>
      <c r="J80" s="208"/>
      <c r="K80" s="208"/>
      <c r="L80" s="208"/>
    </row>
    <row r="81" spans="2:12" ht="38.25" customHeight="1" x14ac:dyDescent="0.35">
      <c r="B81" s="210" t="s">
        <v>48</v>
      </c>
      <c r="C81" s="210"/>
      <c r="D81" s="210"/>
      <c r="E81" s="210"/>
      <c r="F81" s="210"/>
      <c r="G81" s="210"/>
      <c r="H81" s="210"/>
      <c r="I81" s="210"/>
      <c r="J81" s="210"/>
      <c r="K81" s="210"/>
      <c r="L81" s="211"/>
    </row>
  </sheetData>
  <mergeCells count="60">
    <mergeCell ref="B74:K74"/>
    <mergeCell ref="B75:K75"/>
    <mergeCell ref="B77:F77"/>
    <mergeCell ref="B81:K81"/>
    <mergeCell ref="B69:F69"/>
    <mergeCell ref="G69:K69"/>
    <mergeCell ref="B70:F70"/>
    <mergeCell ref="G70:K70"/>
    <mergeCell ref="B71:K71"/>
    <mergeCell ref="B72:K72"/>
    <mergeCell ref="B65:K65"/>
    <mergeCell ref="B66:E66"/>
    <mergeCell ref="G66:L66"/>
    <mergeCell ref="B67:K67"/>
    <mergeCell ref="B68:F68"/>
    <mergeCell ref="G68:K68"/>
    <mergeCell ref="B58:F58"/>
    <mergeCell ref="G58:K58"/>
    <mergeCell ref="F60:F61"/>
    <mergeCell ref="B62:J62"/>
    <mergeCell ref="B63:K63"/>
    <mergeCell ref="B64:K64"/>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03FBED6D-EE03-49F8-8D25-E519F380ABD1}"/>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2024-12-11T23:20:24Z</cp:lastPrinted>
  <dcterms:created xsi:type="dcterms:W3CDTF">2024-12-11T20:17:17Z</dcterms:created>
  <dcterms:modified xsi:type="dcterms:W3CDTF">2024-12-11T23:21:02Z</dcterms:modified>
</cp:coreProperties>
</file>