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3C47456A-7BA4-43A5-8835-D2FF75564EE4}" xr6:coauthVersionLast="47" xr6:coauthVersionMax="47" xr10:uidLastSave="{00000000-0000-0000-0000-000000000000}"/>
  <bookViews>
    <workbookView xWindow="-120" yWindow="-120" windowWidth="29040" windowHeight="15990" xr2:uid="{8DF73761-541A-4AED-BC80-B8CE1C836472}"/>
  </bookViews>
  <sheets>
    <sheet name="Hoja1" sheetId="1" r:id="rId1"/>
  </sheets>
  <calcPr calcId="191029"/>
  <pivotCaches>
    <pivotCache cacheId="130"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4" i="1" l="1"/>
  <c r="K73" i="1"/>
  <c r="K72" i="1"/>
  <c r="K71" i="1"/>
  <c r="K70" i="1"/>
  <c r="K69" i="1"/>
  <c r="K68" i="1"/>
  <c r="K67" i="1"/>
  <c r="K66" i="1"/>
  <c r="K65" i="1"/>
  <c r="K64" i="1"/>
  <c r="K63" i="1"/>
  <c r="K62" i="1"/>
  <c r="K60" i="1"/>
  <c r="K61" i="1"/>
  <c r="F56" i="1"/>
  <c r="F55" i="1"/>
  <c r="B7" i="1"/>
  <c r="D6" i="1"/>
  <c r="K75" i="1" l="1"/>
</calcChain>
</file>

<file path=xl/sharedStrings.xml><?xml version="1.0" encoding="utf-8"?>
<sst xmlns="http://schemas.openxmlformats.org/spreadsheetml/2006/main" count="116" uniqueCount="103">
  <si>
    <t xml:space="preserve">Nº </t>
  </si>
  <si>
    <t>CD-8</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</si>
  <si>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</si>
  <si>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</si>
  <si>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</si>
  <si>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</si>
  <si>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</si>
  <si>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</si>
  <si>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</si>
  <si>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</si>
  <si>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</si>
  <si>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</si>
  <si>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CLQ-25-CD-8/2025 ADQUISICIÓN DE REACTIVOS QUIMICOS GESTIÓN 2025</t>
  </si>
  <si>
    <t>PIEZA</t>
  </si>
  <si>
    <t>(en blanco)</t>
  </si>
  <si>
    <t>CALIDAD PROPUESTA TECNICA Y COSTO</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</si>
  <si>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</si>
  <si>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</si>
  <si>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</si>
  <si>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</si>
  <si>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</si>
  <si>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</si>
  <si>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</si>
  <si>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</si>
  <si>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</si>
  <si>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</si>
  <si>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</si>
  <si>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</si>
  <si>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</si>
  <si>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</si>
  <si>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</si>
  <si>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</si>
  <si>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</si>
  <si>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</si>
  <si>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</si>
  <si>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</si>
  <si>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</si>
  <si>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</si>
  <si>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</si>
  <si>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</si>
  <si>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</si>
  <si>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</si>
  <si>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</si>
  <si>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</si>
  <si>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</si>
  <si>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</si>
  <si>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</si>
  <si>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</si>
  <si>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</si>
  <si>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</si>
  <si>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</si>
  <si>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</si>
  <si>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</si>
  <si>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</si>
  <si>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</si>
  <si>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</si>
  <si>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</si>
  <si>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</si>
  <si>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</si>
  <si>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</si>
  <si>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</si>
  <si>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</si>
  <si>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</si>
  <si>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</si>
  <si>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</si>
  <si>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</si>
  <si>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</si>
  <si>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</si>
  <si>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</si>
  <si>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</si>
  <si>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</si>
  <si>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</si>
  <si>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</si>
  <si>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</si>
  <si>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</si>
  <si>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</si>
  <si>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</si>
  <si>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10 de Diciembre de 2024, Horas: 14:30</t>
  </si>
  <si>
    <t>Kg</t>
  </si>
  <si>
    <t>Kg.</t>
  </si>
  <si>
    <t>ml</t>
  </si>
  <si>
    <t xml:space="preserve">Acido Clorhídrico p.a. x 25 lt Formula Química HCI pureza de 37 % p.a.  Densidad d=1,19 g/mol. x 25 lt (equivale 29,75 kg) </t>
  </si>
  <si>
    <t>Acido Clorhídrico q.p x 25 Kg (32-34%) x40 Kg y/o según envase del proveedor</t>
  </si>
  <si>
    <t>Papel Filtro Disco 12,5 cm, Lenta grado 390 y 391 (cada caja 100 piezas)</t>
  </si>
  <si>
    <t>Hierro Reducido p.a. Formula química Fe, rango de concentración ≥ 99 % a 99,99 %, Peso molecular M=55,85 g/mol (frasco de 1 kg)</t>
  </si>
  <si>
    <t>EDTA Titriplex® III (ácido etilendinitrilotetraacético, sal disódica, dihidrato)</t>
  </si>
  <si>
    <t>Peróxido de Sodio p.a. Fórmula química Na202, rango de concentración 99 % a 100 % peso molecular M=77,98 g/mol (frasco de 1 kilogramo o turril de 10 kg o 50kg)</t>
  </si>
  <si>
    <t>Cloruro de Bario p.a. 
Peso molecular M= 244.28 g/mol Formula BACl2 (frasco de 1 kg)</t>
  </si>
  <si>
    <t xml:space="preserve">Ácido Nítrico p.a. Formula química HNO3 Concentración 67 % Densidad d= 1,39 x 25 lt (8 turril o bidón) . </t>
  </si>
  <si>
    <t>Almidon Soluble, Formula química (C6H10O5) Indicador con pureza de 90 a 95% p.a.</t>
  </si>
  <si>
    <t>Carbonato de Sodio p.a. y/ o anhidro Formula química Na2CO3, Concentración 99 % a 99,9 %, peso molecular M=105.99 g/mol</t>
  </si>
  <si>
    <t>Acido Glacial Acético. Formula química CH3COOH, Concentración 100 %, peso molecular M=60,05 g/mol densidad d= 1,0499 x 2,5 lt (frasco de 2,5 litros)</t>
  </si>
  <si>
    <t xml:space="preserve">Plomo Solución patrón · trazable a SRM de NIST Pb (NO₃)₂ en HNO₃ 0,5 mol/l 1000 mg/l Pb </t>
  </si>
  <si>
    <t>Antimonio Solución patrón · trazable a SRM de NIST Sb₂O₃ en HCl 2 mol/l 1000 mg/l Sb</t>
  </si>
  <si>
    <t>Aluminio solución patrón trazable a SRM de NIST Al(NO₃)₃ en HNO₃ 0,5 mol/l 1000 mg/l Al</t>
  </si>
  <si>
    <t>Sustancia de Comprobación SmartCal para Equipo Analizador Halógeno de Humedad (marca Metler Toledo) Cada caja contiene 12 unidades</t>
  </si>
  <si>
    <r>
      <rPr>
        <b/>
        <sz val="11"/>
        <color theme="1"/>
        <rFont val="Calibri"/>
        <family val="2"/>
        <scheme val="minor"/>
      </rPr>
      <t>CALIDAD PROPUESTA TÉCNICA Y COSTO
CALIDAD 35%</t>
    </r>
    <r>
      <rPr>
        <sz val="11"/>
        <color theme="1"/>
        <rFont val="Calibri"/>
        <family val="2"/>
        <scheme val="minor"/>
      </rPr>
      <t xml:space="preserve">
- Presentar certificados de calidad.
- Experiencia mínima de 5 años en el rubro.
</t>
    </r>
    <r>
      <rPr>
        <b/>
        <sz val="11"/>
        <color theme="1"/>
        <rFont val="Calibri"/>
        <family val="2"/>
        <scheme val="minor"/>
      </rPr>
      <t xml:space="preserve">
PROPUESTA TECNICA 35%
</t>
    </r>
    <r>
      <rPr>
        <sz val="11"/>
        <color theme="1"/>
        <rFont val="Calibri"/>
        <family val="2"/>
        <scheme val="minor"/>
      </rPr>
      <t xml:space="preserve">- Cumplimiento de las especificaciones técnicas requeridas, (igual o mejor)
- Tiempo de entrega (primera entrega) 20 días en algunos ítems y de  30 a 45 días después del contrato en los ítems de acuerdo a la solicitud de la unidad solicitante.
- Certificar la procedencia del producto.
</t>
    </r>
    <r>
      <rPr>
        <b/>
        <sz val="11"/>
        <color theme="1"/>
        <rFont val="Calibri"/>
        <family val="2"/>
        <scheme val="minor"/>
      </rPr>
      <t xml:space="preserve">
PROPUESTA ECONOMICA 30%
</t>
    </r>
    <r>
      <rPr>
        <sz val="11"/>
        <color theme="1"/>
        <rFont val="Calibri"/>
        <family val="2"/>
        <scheme val="minor"/>
      </rPr>
      <t xml:space="preserve">
• </t>
    </r>
    <r>
      <rPr>
        <b/>
        <sz val="11"/>
        <color theme="1"/>
        <rFont val="Calibri"/>
        <family val="2"/>
        <scheme val="minor"/>
      </rPr>
      <t>Tiempo de Entrega:</t>
    </r>
    <r>
      <rPr>
        <sz val="11"/>
        <color theme="1"/>
        <rFont val="Calibri"/>
        <family val="2"/>
        <scheme val="minor"/>
      </rPr>
      <t xml:space="preserve"> Se coordinarán con la unidad solicitante
</t>
    </r>
    <r>
      <rPr>
        <b/>
        <sz val="11"/>
        <color theme="1"/>
        <rFont val="Calibri"/>
        <family val="2"/>
        <scheme val="minor"/>
      </rPr>
      <t>• Lugar de Entrega:</t>
    </r>
    <r>
      <rPr>
        <sz val="11"/>
        <color theme="1"/>
        <rFont val="Calibri"/>
        <family val="2"/>
        <scheme val="minor"/>
      </rPr>
      <t xml:space="preserve"> La entrega deberá ser en Almacenes de la E.M.C.
</t>
    </r>
    <r>
      <rPr>
        <b/>
        <sz val="11"/>
        <color theme="1"/>
        <rFont val="Calibri"/>
        <family val="2"/>
        <scheme val="minor"/>
      </rPr>
      <t>• Validez de la cotización</t>
    </r>
    <r>
      <rPr>
        <sz val="11"/>
        <color theme="1"/>
        <rFont val="Calibri"/>
        <family val="2"/>
        <scheme val="minor"/>
      </rPr>
      <t>: Mínima de 60 días calendario</t>
    </r>
  </si>
  <si>
    <t>BIDON</t>
  </si>
  <si>
    <t>TURRIL</t>
  </si>
  <si>
    <t>LITRO</t>
  </si>
  <si>
    <t>CAJA</t>
  </si>
  <si>
    <t xml:space="preserve"> ( LITERAL )</t>
  </si>
  <si>
    <t xml:space="preserve">PROPUESTA (A SER COMPLETADA POR EL PROPONENTE)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</si>
</sst>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7">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6"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14" fillId="0" borderId="0" xfId="0" applyFont="1" applyAlignment="1">
      <alignment wrapText="1"/>
    </xf>
    <xf numFmtId="0" fontId="0" fillId="0" borderId="0" xfId="0" pivotButton="1"/>
    <xf numFmtId="3" fontId="31" fillId="0" borderId="4" xfId="0" applyNumberFormat="1" applyFont="1" applyBorder="1" applyAlignment="1">
      <alignment horizontal="center" vertical="center" wrapText="1"/>
    </xf>
    <xf numFmtId="0" fontId="3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74</xdr:row>
      <xdr:rowOff>0</xdr:rowOff>
    </xdr:from>
    <xdr:to>
      <xdr:col>26</xdr:col>
      <xdr:colOff>304800</xdr:colOff>
      <xdr:row>76</xdr:row>
      <xdr:rowOff>8119</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2EBC4535-07A9-4FA2-98D1-9DEEF698A62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AE36A1A1-48E5-4AE7-9E37-0E609FE9B37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4AF2B9E4-6EF2-42F6-8CD2-BC34482D658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CF3E59DA-243C-4AAD-BB79-858DDA4DA75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E67F3CEE-9761-4CF1-8590-826BE62FD0EB}"/>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B2712BAC-819E-4691-9B54-376EDD3A544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6A841E23-814A-44DF-984A-31FF865370B6}"/>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ACBAD987-9679-4EA0-816A-C4D331C3ECD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BA64B9EC-3F60-4E15-9C22-9CEA013BF02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67BFFB8C-93A8-496F-B5BE-0820B7CB37A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10360</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345C5B91-2F73-41C2-BBF8-3724D0CC2CBC}"/>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30DDB7DA-B140-4E67-9DD3-5133AD658DE4}"/>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CD068474-2A04-4F13-9DAD-BA63A8A0D11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EE31F52E-A757-43CB-8384-4EE5047E290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EE377FE9-1F5F-484A-A6AE-77E05C0A689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8119</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F8379C64-BFF0-4B53-8ED3-24E848300B5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8680</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0478DAFB-2010-4672-9468-CE9A2B5BFF35}"/>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CBFD163E-8DFC-4F30-A172-12EDC70A185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75611598-0786-4EFD-8FE5-BF5AAD2DB039}"/>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1344A890-963B-47BB-9293-2078E3AE254A}"/>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4FDF7A9C-1E4A-4FC2-9130-EB1E68C2D4F4}"/>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A3672F59-10C4-409C-AB0B-90E74497E7FA}"/>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08A03CF3-FF9E-42FF-820C-CC27392FA76A}"/>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5D92AA57-D132-46C4-A968-38482A7694E4}"/>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31ADE83-05B0-4577-8E99-F4EDC28AB42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5877</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D05C817D-9A6D-4CB7-83BF-3F47CAB75D47}"/>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74</xdr:row>
      <xdr:rowOff>0</xdr:rowOff>
    </xdr:from>
    <xdr:to>
      <xdr:col>26</xdr:col>
      <xdr:colOff>304800</xdr:colOff>
      <xdr:row>76</xdr:row>
      <xdr:rowOff>4197</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ACB7AAC2-16B6-4820-ABCC-61C699A8C9BC}"/>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1140220</xdr:colOff>
      <xdr:row>5</xdr:row>
      <xdr:rowOff>346364</xdr:rowOff>
    </xdr:to>
    <xdr:pic>
      <xdr:nvPicPr>
        <xdr:cNvPr id="29" name="28 Imagen" descr="LOGOTIPO OFICIAL">
          <a:extLst>
            <a:ext uri="{FF2B5EF4-FFF2-40B4-BE49-F238E27FC236}">
              <a16:creationId xmlns:a16="http://schemas.microsoft.com/office/drawing/2014/main" id="{0B10A960-87FA-43EC-A55C-93ED63B0B0F4}"/>
            </a:ext>
          </a:extLst>
        </xdr:cNvPr>
        <xdr:cNvPicPr/>
      </xdr:nvPicPr>
      <xdr:blipFill>
        <a:blip xmlns:r="http://schemas.openxmlformats.org/officeDocument/2006/relationships" r:embed="rId2" cstate="print"/>
        <a:srcRect/>
        <a:stretch>
          <a:fillRect/>
        </a:stretch>
      </xdr:blipFill>
      <xdr:spPr bwMode="auto">
        <a:xfrm>
          <a:off x="16025227" y="139293"/>
          <a:ext cx="2225357" cy="223329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F7D62B9A-1DD6-44B6-92E3-F38441D658C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94</xdr:row>
      <xdr:rowOff>0</xdr:rowOff>
    </xdr:from>
    <xdr:to>
      <xdr:col>26</xdr:col>
      <xdr:colOff>304800</xdr:colOff>
      <xdr:row>95</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9918FD24-655A-441E-AEE4-A47676649E3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DEDA547B-C042-4AE2-B8CF-12B0AFCC9DA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F9371551-6334-45D7-919E-215803B1F94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85D7F1CB-9702-44D8-8997-BBF194995DC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34D81298-1601-46B2-AD86-4ADC0FE3AC4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2477C5AF-F8DE-4465-AAB9-2927F152278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888016DD-F9A2-4A29-AB71-EFA0C628BCC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3680A457-8CC2-4E33-B4B7-5E8D6CBC2C8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27864E0E-6F9F-4761-909A-2180473C2DD6}"/>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B421709A-4C1F-453B-B4C5-EDA82BEFA783}"/>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AA74E7C5-965C-4758-A571-46872DBC3FA8}"/>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9E98A102-6082-44A0-9014-39CAD302201C}"/>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C0D9128B-6FB8-45F9-9EF1-2752A6D4DD2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C6756573-B072-494D-9BF4-34CFFE79B939}"/>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524605F5-DC76-41BF-9026-7C2D1D71E55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94</xdr:row>
      <xdr:rowOff>0</xdr:rowOff>
    </xdr:from>
    <xdr:to>
      <xdr:col>26</xdr:col>
      <xdr:colOff>304800</xdr:colOff>
      <xdr:row>95</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17A4B0D3-6B4A-44D3-BEC2-C0A0CA2F747C}"/>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A7ED8E0C-5EEE-4BE6-B273-6FF2E85614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1.43386099537" createdVersion="3" refreshedVersion="7" minRefreshableVersion="3" recordCount="262" xr:uid="{63B28128-C9E9-4AD9-B5F8-C35957FDC053}">
  <cacheSource type="worksheet">
    <worksheetSource ref="A2:CR264"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46">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1-27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46">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m/>
        <n v="155" u="1"/>
      </sharedItems>
    </cacheField>
    <cacheField name="RECIBIDO ADQUISICIONES" numFmtId="164">
      <sharedItems containsNonDate="0" containsDate="1" containsString="0" containsBlank="1" minDate="2024-03-20T00:00:00" maxDate="2024-12-06T00:00:00"/>
    </cacheField>
    <cacheField name="MES-REC" numFmtId="164">
      <sharedItems containsNonDate="0" containsString="0" containsBlank="1"/>
    </cacheField>
    <cacheField name="CERTF presup" numFmtId="0">
      <sharedItems containsBlank="1" containsMixedTypes="1" containsNumber="1" containsInteger="1" minValue="1" maxValue="1070" count="427">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38">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s v="EDMY MAGNE"/>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s v="EDMY MAGNE"/>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4">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16">
        <m/>
        <d v="2024-06-07T00:00:00"/>
        <d v="2024-08-01T00:00:00"/>
        <d v="2024-08-30T00:00:00"/>
        <d v="2024-08-05T00:00:00"/>
        <d v="2024-09-13T00:00:00"/>
        <d v="2024-10-28T00:00:00"/>
        <d v="2024-08-08T00:00:00"/>
        <d v="2024-09-02T00:00:00"/>
        <d v="2024-09-20T00:00:00"/>
        <d v="2024-11-18T00:00:00"/>
        <d v="2024-09-25T00:00:00"/>
        <d v="2024-10-11T00:00:00"/>
        <s v="25/10/2024"/>
        <d v="2024-11-29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6">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9-25T00:00:00"/>
        <d v="2024-07-01T00:00:00"/>
        <d v="2024-08-01T00:00:00"/>
        <d v="2024-08-02T00:00:00"/>
        <d v="2024-08-07T00:00:00"/>
        <d v="2024-08-08T00:00:00"/>
        <d v="2024-08-21T00:00:00"/>
        <s v="29/072024"/>
        <d v="2024-07-17T00:00:00"/>
        <d v="2024-08-27T00:00:00"/>
        <d v="2024-08-28T00:00:00"/>
        <d v="2024-07-16T00:00:00"/>
        <d v="2024-06-18T00:00:00"/>
        <d v="2024-10-08T00:00:00"/>
        <d v="2024-09-24T00:00:00"/>
        <d v="2024-09-16T00:00:00"/>
        <d v="2024-09-18T00:00:00"/>
        <d v="2024-09-21T00:00:00"/>
        <d v="2024-09-26T00:00:00"/>
        <d v="2024-09-27T00:00:00"/>
        <d v="2024-09-30T00:00:00"/>
        <d v="2024-10-03T00:00:00"/>
        <d v="2024-10-04T00:00:00"/>
        <d v="2024-10-07T00:00:00"/>
        <d v="2024-10-09T00:00:00"/>
        <d v="2024-10-17T00:00:00"/>
        <d v="2024-10-14T00:00:00"/>
        <d v="2024-10-15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6">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17/10/2024"/>
        <s v="16/10/2024"/>
        <s v="06/11/2024"/>
        <s v="29/11/2024"/>
        <s v="23/10/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2">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86">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03/10/2024"/>
        <s v="18/10/2024"/>
        <s v="21/10/2024"/>
        <s v="21/11/2024"/>
        <s v="07/11/2024"/>
        <s v="14/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06T13:58:04" count="91">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26"/>
        <n v="487"/>
        <n v="50"/>
        <n v="67"/>
        <n v="865"/>
        <n v="70"/>
        <n v="52"/>
        <n v="20"/>
        <d v="1900-01-08T00:00:00"/>
        <n v="6"/>
        <n v="53"/>
        <n v="8"/>
        <n v="57" u="1"/>
        <n v="4184" u="1"/>
        <n v="501" u="1"/>
        <n v="146" u="1"/>
        <n v="212" u="1"/>
        <n v="4358" u="1"/>
        <n v="500" u="1"/>
        <n v="102" u="1"/>
        <n v="81" u="1"/>
        <n v="106" u="1"/>
        <n v="4507" u="1"/>
        <n v="576" u="1"/>
      </sharedItems>
    </cacheField>
    <cacheField name="N° PAGO" numFmtId="0">
      <sharedItems containsString="0" containsBlank="1" containsNumber="1" containsInteger="1" minValue="4" maxValue="821" count="137">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472"/>
        <n v="747"/>
        <n v="740"/>
        <n v="741"/>
        <n v="742"/>
        <n v="820"/>
        <n v="766"/>
        <n v="748"/>
        <n v="749"/>
        <n v="819"/>
        <n v="785"/>
        <n v="767"/>
        <n v="764"/>
        <n v="762"/>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06T00:00:00" count="47">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2">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5"/>
    <x v="37"/>
    <n v="244737.9"/>
    <x v="45"/>
    <x v="1"/>
    <x v="37"/>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6"/>
    <x v="37"/>
    <n v="26915"/>
    <x v="46"/>
    <x v="1"/>
    <x v="38"/>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2"/>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7"/>
    <x v="14"/>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5"/>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6"/>
    <d v="2024-06-17T00:00:00"/>
    <x v="38"/>
    <x v="24"/>
    <x v="41"/>
    <x v="50"/>
    <x v="41"/>
    <n v="70500"/>
    <x v="50"/>
    <x v="25"/>
    <x v="41"/>
    <x v="0"/>
    <n v="30"/>
    <x v="15"/>
    <m/>
    <x v="33"/>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4"/>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4"/>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5"/>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6"/>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6"/>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4"/>
    <x v="27"/>
    <x v="47"/>
    <x v="56"/>
    <x v="47"/>
    <n v="58446.43"/>
    <x v="56"/>
    <x v="28"/>
    <x v="46"/>
    <x v="0"/>
    <n v="30"/>
    <x v="20"/>
    <m/>
    <x v="37"/>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38"/>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39"/>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0"/>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7"/>
    <d v="2024-07-05T00:00:00"/>
    <x v="48"/>
    <x v="29"/>
    <x v="51"/>
    <x v="60"/>
    <x v="51"/>
    <n v="18600"/>
    <x v="60"/>
    <x v="1"/>
    <x v="48"/>
    <x v="0"/>
    <n v="30"/>
    <x v="2"/>
    <m/>
    <x v="41"/>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7"/>
    <d v="2024-07-05T00:00:00"/>
    <x v="48"/>
    <x v="29"/>
    <x v="51"/>
    <x v="61"/>
    <x v="51"/>
    <n v="7200"/>
    <x v="61"/>
    <x v="1"/>
    <x v="49"/>
    <x v="0"/>
    <n v="30"/>
    <x v="2"/>
    <m/>
    <x v="42"/>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3"/>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8"/>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2"/>
    <x v="19"/>
    <d v="2024-10-15T00:00:00"/>
    <x v="52"/>
    <x v="22"/>
    <x v="55"/>
    <x v="65"/>
    <x v="55"/>
    <n v="20332.87"/>
    <x v="65"/>
    <x v="1"/>
    <x v="4"/>
    <x v="0"/>
    <n v="30"/>
    <x v="2"/>
    <m/>
    <x v="44"/>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2"/>
    <x v="19"/>
    <d v="2024-10-15T00:00:00"/>
    <x v="52"/>
    <x v="22"/>
    <x v="55"/>
    <x v="66"/>
    <x v="55"/>
    <n v="10312"/>
    <x v="66"/>
    <x v="31"/>
    <x v="52"/>
    <x v="0"/>
    <n v="30"/>
    <x v="5"/>
    <m/>
    <x v="44"/>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3"/>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1"/>
    <x v="17"/>
    <d v="2024-07-19T00:00:00"/>
    <x v="54"/>
    <x v="33"/>
    <x v="57"/>
    <x v="68"/>
    <x v="57"/>
    <n v="9808.66"/>
    <x v="68"/>
    <x v="1"/>
    <x v="54"/>
    <x v="4"/>
    <n v="30"/>
    <x v="2"/>
    <m/>
    <x v="45"/>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6"/>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6"/>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7"/>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5"/>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48"/>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3"/>
    <x v="20"/>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49"/>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0"/>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2"/>
    <x v="19"/>
    <d v="2024-10-09T00:00:00"/>
    <x v="59"/>
    <x v="38"/>
    <x v="62"/>
    <x v="76"/>
    <x v="62"/>
    <n v="355000"/>
    <x v="76"/>
    <x v="1"/>
    <x v="60"/>
    <x v="6"/>
    <n v="30"/>
    <x v="2"/>
    <m/>
    <x v="51"/>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2"/>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5"/>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5"/>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4"/>
    <d v="2024-09-27T00:00:00"/>
    <x v="64"/>
    <x v="39"/>
    <x v="68"/>
    <x v="82"/>
    <x v="68"/>
    <n v="34930"/>
    <x v="82"/>
    <x v="1"/>
    <x v="63"/>
    <x v="0"/>
    <n v="30"/>
    <x v="25"/>
    <m/>
    <x v="44"/>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2"/>
    <x v="19"/>
    <d v="2024-08-13T00:00:00"/>
    <x v="65"/>
    <x v="36"/>
    <x v="69"/>
    <x v="83"/>
    <x v="69"/>
    <n v="56253.72"/>
    <x v="83"/>
    <x v="1"/>
    <x v="4"/>
    <x v="6"/>
    <n v="30"/>
    <x v="2"/>
    <m/>
    <x v="56"/>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53"/>
    <x v="70"/>
    <n v="5213.8999999999996"/>
    <x v="53"/>
    <x v="1"/>
    <x v="64"/>
    <x v="9"/>
    <n v="30"/>
    <x v="1"/>
    <m/>
    <x v="57"/>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84"/>
    <x v="70"/>
    <n v="28876.54"/>
    <x v="84"/>
    <x v="37"/>
    <x v="4"/>
    <x v="0"/>
    <n v="30"/>
    <x v="26"/>
    <m/>
    <x v="57"/>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5"/>
    <x v="22"/>
    <d v="2024-10-09T00:00:00"/>
    <x v="67"/>
    <x v="40"/>
    <x v="71"/>
    <x v="85"/>
    <x v="71"/>
    <n v="21469.77"/>
    <x v="85"/>
    <x v="1"/>
    <x v="26"/>
    <x v="10"/>
    <n v="30"/>
    <x v="1"/>
    <m/>
    <x v="44"/>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6"/>
    <x v="23"/>
    <d v="2024-09-03T00:00:00"/>
    <x v="68"/>
    <x v="41"/>
    <x v="72"/>
    <x v="86"/>
    <x v="72"/>
    <s v="328,923,85"/>
    <x v="86"/>
    <x v="38"/>
    <x v="65"/>
    <x v="0"/>
    <n v="30"/>
    <x v="11"/>
    <m/>
    <x v="58"/>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3"/>
    <x v="20"/>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8"/>
    <x v="73"/>
    <n v="52243"/>
    <x v="88"/>
    <x v="1"/>
    <x v="12"/>
    <x v="0"/>
    <n v="30"/>
    <x v="7"/>
    <m/>
    <x v="6"/>
    <x v="6"/>
    <s v="COLQUIRI"/>
    <m/>
    <m/>
    <x v="80"/>
    <s v="ADQ. MANTTO 208/2024"/>
    <n v="43700"/>
    <x v="0"/>
    <x v="1"/>
    <x v="1"/>
    <n v="1"/>
    <x v="7"/>
    <n v="0"/>
    <m/>
    <m/>
    <n v="1"/>
    <n v="0"/>
    <n v="0"/>
    <n v="0"/>
    <n v="0"/>
    <n v="0"/>
    <d v="1900-01-29T00:00:00"/>
    <m/>
    <x v="7"/>
    <m/>
    <x v="7"/>
    <x v="7"/>
    <x v="6"/>
    <n v="-3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CONTRATO-LEGAL"/>
    <s v="JUNIO"/>
    <d v="2024-06-14T00:00:00"/>
    <s v="CO42-CRISTHIAN VILLEGAS"/>
    <x v="19"/>
    <s v="OTROS GASTOS POR CONCEPTO DE INSTALACIÓN, MANTENIMIENTO Y REPARACIÓN"/>
    <x v="1"/>
    <x v="1"/>
    <x v="78"/>
    <d v="2024-06-14T00:00:00"/>
    <m/>
    <x v="30"/>
    <s v="SERVICIO"/>
    <x v="81"/>
    <n v="28335"/>
    <x v="0"/>
    <x v="1"/>
    <x v="0"/>
    <x v="2"/>
    <x v="0"/>
    <x v="5"/>
    <x v="1"/>
    <x v="49"/>
    <x v="52"/>
    <x v="1"/>
    <x v="1"/>
    <x v="1"/>
    <x v="27"/>
    <x v="24"/>
    <d v="2024-07-22T00:00:00"/>
    <x v="70"/>
    <x v="13"/>
    <x v="74"/>
    <x v="90"/>
    <x v="74"/>
    <n v="28335"/>
    <x v="90"/>
    <x v="39"/>
    <x v="66"/>
    <x v="0"/>
    <n v="30"/>
    <x v="5"/>
    <m/>
    <x v="59"/>
    <x v="24"/>
    <s v="COLQUIRI"/>
    <m/>
    <m/>
    <x v="81"/>
    <s v="IT-PCPL-071/2024"/>
    <n v="24300"/>
    <x v="0"/>
    <x v="1"/>
    <x v="3"/>
    <n v="1"/>
    <x v="99"/>
    <n v="28335"/>
    <m/>
    <m/>
    <n v="1"/>
    <n v="28335"/>
    <n v="4071.1206896551726"/>
    <n v="4071.1206896551726"/>
    <n v="3541.875"/>
    <n v="0"/>
    <d v="2024-09-01T00:00:00"/>
    <s v="AGOSTO"/>
    <x v="35"/>
    <n v="212"/>
    <x v="67"/>
    <x v="93"/>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4"/>
    <x v="21"/>
    <d v="2024-09-03T00:00:00"/>
    <x v="71"/>
    <x v="43"/>
    <x v="75"/>
    <x v="91"/>
    <x v="75"/>
    <n v="24700"/>
    <x v="91"/>
    <x v="1"/>
    <x v="18"/>
    <x v="11"/>
    <n v="30"/>
    <x v="10"/>
    <m/>
    <x v="60"/>
    <x v="52"/>
    <s v="COLQUIRI"/>
    <m/>
    <m/>
    <x v="82"/>
    <s v="CMB/EMC/ING-PLA/049/2024"/>
    <n v="34600"/>
    <x v="0"/>
    <x v="1"/>
    <x v="1"/>
    <n v="1"/>
    <x v="100"/>
    <n v="24700"/>
    <m/>
    <m/>
    <n v="1"/>
    <n v="24700"/>
    <n v="3548.8505747126437"/>
    <n v="3548.8505747126437"/>
    <n v="3087.5"/>
    <n v="0"/>
    <d v="2024-10-04T00:00:00"/>
    <s v="OCTUBRE"/>
    <x v="62"/>
    <n v="471"/>
    <x v="68"/>
    <x v="94"/>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2"/>
    <x v="76"/>
    <n v="65649"/>
    <x v="92"/>
    <x v="1"/>
    <x v="67"/>
    <x v="0"/>
    <n v="30"/>
    <x v="12"/>
    <m/>
    <x v="61"/>
    <x v="55"/>
    <s v="COLQUIRI"/>
    <m/>
    <m/>
    <x v="83"/>
    <s v="CMB/EMC/ING-PLA/051/2024"/>
    <n v="34800"/>
    <x v="0"/>
    <x v="1"/>
    <x v="1"/>
    <n v="1"/>
    <x v="101"/>
    <n v="65649"/>
    <m/>
    <m/>
    <n v="1"/>
    <n v="65649"/>
    <n v="9432.3275862068967"/>
    <n v="9432.3275862068967"/>
    <n v="8206.125"/>
    <n v="0"/>
    <d v="2024-10-22T00:00:00"/>
    <s v="OCTUBRE"/>
    <x v="63"/>
    <n v="502"/>
    <x v="69"/>
    <x v="95"/>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3"/>
    <x v="76"/>
    <n v="8400"/>
    <x v="93"/>
    <x v="1"/>
    <x v="22"/>
    <x v="0"/>
    <n v="30"/>
    <x v="1"/>
    <m/>
    <x v="61"/>
    <x v="56"/>
    <s v="COLQUIRI"/>
    <m/>
    <m/>
    <x v="83"/>
    <s v="CMB/EMC/ING-PLA/051/2024"/>
    <n v="34800"/>
    <x v="0"/>
    <x v="1"/>
    <x v="1"/>
    <n v="1"/>
    <x v="102"/>
    <n v="8400"/>
    <m/>
    <m/>
    <n v="1"/>
    <n v="8400"/>
    <n v="1206.8965517241379"/>
    <n v="1206.8965517241379"/>
    <n v="1050"/>
    <n v="0"/>
    <d v="2024-10-31T00:00:00"/>
    <s v="OCTUBRE"/>
    <x v="64"/>
    <n v="505"/>
    <x v="20"/>
    <x v="96"/>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4"/>
    <x v="76"/>
    <n v="10800"/>
    <x v="94"/>
    <x v="1"/>
    <x v="68"/>
    <x v="0"/>
    <n v="30"/>
    <x v="1"/>
    <m/>
    <x v="61"/>
    <x v="55"/>
    <s v="COLQUIRI"/>
    <m/>
    <m/>
    <x v="83"/>
    <s v="CMB/EMC/ING-PLA/051/2024"/>
    <n v="34800"/>
    <x v="0"/>
    <x v="1"/>
    <x v="1"/>
    <n v="1"/>
    <x v="103"/>
    <n v="10800"/>
    <m/>
    <m/>
    <n v="1"/>
    <n v="10800"/>
    <n v="1551.7241379310344"/>
    <n v="1551.7241379310344"/>
    <n v="1350"/>
    <n v="0"/>
    <d v="2024-11-01T00:00:00"/>
    <s v="OCTUBRE"/>
    <x v="63"/>
    <n v="501"/>
    <x v="70"/>
    <x v="97"/>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2"/>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3"/>
    <x v="20"/>
    <d v="2024-07-29T00:00:00"/>
    <x v="74"/>
    <x v="36"/>
    <x v="78"/>
    <x v="96"/>
    <x v="78"/>
    <n v="74368"/>
    <x v="96"/>
    <x v="40"/>
    <x v="70"/>
    <x v="0"/>
    <n v="30"/>
    <x v="14"/>
    <m/>
    <x v="63"/>
    <x v="50"/>
    <s v="COLQUIRI"/>
    <m/>
    <m/>
    <x v="85"/>
    <s v="ADQ. MANTTO Y SERV. 58/2024"/>
    <n v="39700"/>
    <x v="0"/>
    <x v="2"/>
    <x v="1"/>
    <n v="1"/>
    <x v="104"/>
    <n v="74368"/>
    <m/>
    <m/>
    <n v="1"/>
    <n v="74368"/>
    <n v="10685.057471264368"/>
    <n v="10685.057471264368"/>
    <n v="9296"/>
    <n v="0"/>
    <d v="2024-12-05T00:00:00"/>
    <s v="NOVIEMBRE"/>
    <x v="65"/>
    <n v="592"/>
    <x v="71"/>
    <x v="98"/>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4"/>
    <x v="21"/>
    <d v="2024-10-21T00:00:00"/>
    <x v="75"/>
    <x v="46"/>
    <x v="79"/>
    <x v="97"/>
    <x v="79"/>
    <n v="10903"/>
    <x v="97"/>
    <x v="1"/>
    <x v="26"/>
    <x v="0"/>
    <n v="30"/>
    <x v="1"/>
    <m/>
    <x v="64"/>
    <x v="6"/>
    <s v="COLQUIRI"/>
    <m/>
    <m/>
    <x v="86"/>
    <s v="CMB/EMC/ING-PLA/053/2024"/>
    <n v="34200"/>
    <x v="0"/>
    <x v="1"/>
    <x v="1"/>
    <n v="1"/>
    <x v="105"/>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7"/>
    <x v="22"/>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8"/>
    <x v="25"/>
    <d v="2024-10-09T00:00:00"/>
    <x v="77"/>
    <x v="47"/>
    <x v="81"/>
    <x v="99"/>
    <x v="81"/>
    <n v="21809.8"/>
    <x v="99"/>
    <x v="1"/>
    <x v="72"/>
    <x v="0"/>
    <n v="30"/>
    <x v="1"/>
    <m/>
    <x v="65"/>
    <x v="6"/>
    <s v="COLQUIRI"/>
    <m/>
    <m/>
    <x v="88"/>
    <s v="EMC-ADQ-ALM-006/2024"/>
    <n v="32200"/>
    <x v="0"/>
    <x v="1"/>
    <x v="1"/>
    <n v="1"/>
    <x v="106"/>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6"/>
    <x v="57"/>
    <s v="COLQUIRI"/>
    <m/>
    <m/>
    <x v="89"/>
    <s v="CMB/EMC/O.CIV-ADQ/041/2024"/>
    <n v="25900"/>
    <x v="0"/>
    <x v="1"/>
    <x v="5"/>
    <n v="1"/>
    <x v="107"/>
    <n v="9603.42"/>
    <m/>
    <m/>
    <n v="1"/>
    <n v="9603.42"/>
    <n v="1379.8017241379312"/>
    <n v="1379.8017241379312"/>
    <n v="1200.4275"/>
    <n v="0"/>
    <d v="2025-01-19T00:00:00"/>
    <s v="NOVIEMBRE"/>
    <x v="46"/>
    <n v="1"/>
    <x v="22"/>
    <x v="99"/>
    <x v="14"/>
    <n v="0"/>
    <n v="0"/>
    <n v="0"/>
    <n v="9603.42"/>
    <m/>
    <m/>
    <m/>
    <x v="1"/>
    <m/>
    <m/>
    <m/>
    <m/>
    <s v="L"/>
    <s v="NORMAL"/>
    <s v="CONTRATO"/>
    <n v="98"/>
    <m/>
    <m/>
    <s v="15-0517-00--0-E"/>
    <m/>
    <m/>
  </r>
  <r>
    <x v="0"/>
    <x v="89"/>
    <x v="0"/>
    <s v="CONTRATO "/>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0"/>
    <n v="30"/>
    <x v="7"/>
    <m/>
    <x v="67"/>
    <x v="6"/>
    <s v="COLQUIRI"/>
    <m/>
    <m/>
    <x v="90"/>
    <s v="ADQ/SIMA-080/2024"/>
    <n v="43700"/>
    <x v="0"/>
    <x v="1"/>
    <x v="1"/>
    <n v="1"/>
    <x v="108"/>
    <n v="34920"/>
    <m/>
    <m/>
    <n v="1"/>
    <n v="34920"/>
    <n v="5017.2413793103451"/>
    <n v="5017.2413793103451"/>
    <n v="4365"/>
    <n v="0"/>
    <d v="1900-01-29T00:00:00"/>
    <m/>
    <x v="7"/>
    <m/>
    <x v="7"/>
    <x v="7"/>
    <x v="6"/>
    <n v="-30"/>
    <n v="-5238"/>
    <n v="2444.4"/>
    <n v="37713.599999999999"/>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8"/>
    <x v="58"/>
    <s v="COLQUIRI"/>
    <m/>
    <m/>
    <x v="91"/>
    <s v="CMB/EMC/O.CIV-ADQ/041/2024"/>
    <n v="34600"/>
    <x v="0"/>
    <x v="1"/>
    <x v="1"/>
    <n v="1"/>
    <x v="109"/>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51"/>
    <x v="6"/>
    <s v="COLQUIRI"/>
    <m/>
    <m/>
    <x v="91"/>
    <s v="CMB/EMC/O.CIV-ADQ/041/2024"/>
    <n v="34600"/>
    <x v="0"/>
    <x v="1"/>
    <x v="1"/>
    <n v="1"/>
    <x v="110"/>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2"/>
    <x v="19"/>
    <d v="2024-10-08T00:00:00"/>
    <x v="81"/>
    <x v="38"/>
    <x v="85"/>
    <x v="104"/>
    <x v="85"/>
    <n v="53636"/>
    <x v="104"/>
    <x v="44"/>
    <x v="44"/>
    <x v="0"/>
    <n v="30"/>
    <x v="7"/>
    <m/>
    <x v="65"/>
    <x v="6"/>
    <s v="COLQUIRI"/>
    <m/>
    <m/>
    <x v="92"/>
    <s v="ADQ. MANTTO 209/2024"/>
    <n v="39800"/>
    <x v="0"/>
    <x v="1"/>
    <x v="1"/>
    <n v="1"/>
    <x v="111"/>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5"/>
    <x v="86"/>
    <n v="61400"/>
    <x v="105"/>
    <x v="45"/>
    <x v="76"/>
    <x v="0"/>
    <n v="30"/>
    <x v="5"/>
    <m/>
    <x v="69"/>
    <x v="59"/>
    <s v="COLQUIRI"/>
    <m/>
    <m/>
    <x v="93"/>
    <s v="ADQ.MANTTO Y SERV.111/2024"/>
    <n v="39700"/>
    <x v="0"/>
    <x v="1"/>
    <x v="1"/>
    <n v="1"/>
    <x v="112"/>
    <n v="61400"/>
    <m/>
    <m/>
    <n v="1"/>
    <n v="61400"/>
    <n v="8821.8390804597693"/>
    <n v="8821.8390804597693"/>
    <n v="7674.9999999999991"/>
    <n v="0"/>
    <d v="2024-11-12T00:00:00"/>
    <s v="NOVIEMBRE"/>
    <x v="66"/>
    <n v="546"/>
    <x v="72"/>
    <x v="100"/>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6"/>
    <x v="86"/>
    <n v="11440"/>
    <x v="106"/>
    <x v="46"/>
    <x v="77"/>
    <x v="0"/>
    <n v="30"/>
    <x v="7"/>
    <m/>
    <x v="69"/>
    <x v="59"/>
    <s v="COLQUIRI"/>
    <m/>
    <m/>
    <x v="93"/>
    <s v="ADQ.MANTTO Y SERV.111/2024"/>
    <n v="39700"/>
    <x v="0"/>
    <x v="1"/>
    <x v="1"/>
    <n v="1"/>
    <x v="113"/>
    <n v="11440"/>
    <m/>
    <m/>
    <n v="1"/>
    <n v="11440"/>
    <n v="1643.6781609195402"/>
    <n v="1643.6781609195402"/>
    <n v="1430"/>
    <n v="0"/>
    <d v="2024-11-22T00:00:00"/>
    <s v="NOVIEMBRE"/>
    <x v="67"/>
    <n v="572"/>
    <x v="73"/>
    <x v="101"/>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9"/>
    <x v="15"/>
    <d v="2024-09-30T00:00:00"/>
    <x v="83"/>
    <x v="50"/>
    <x v="87"/>
    <x v="107"/>
    <x v="87"/>
    <n v="17670"/>
    <x v="107"/>
    <x v="1"/>
    <x v="58"/>
    <x v="0"/>
    <n v="30"/>
    <x v="1"/>
    <m/>
    <x v="69"/>
    <x v="6"/>
    <s v="COLQUIRI"/>
    <m/>
    <m/>
    <x v="94"/>
    <s v="ADQ.MANTTO Y SERV. 74/2024"/>
    <n v="39700"/>
    <x v="0"/>
    <x v="1"/>
    <x v="18"/>
    <n v="1"/>
    <x v="114"/>
    <n v="17670"/>
    <m/>
    <m/>
    <n v="1"/>
    <n v="17670"/>
    <n v="2538.7931034482758"/>
    <n v="2538.7931034482758"/>
    <n v="2208.75"/>
    <n v="0"/>
    <d v="1900-01-14T00:00:00"/>
    <m/>
    <x v="7"/>
    <m/>
    <x v="7"/>
    <x v="7"/>
    <x v="6"/>
    <n v="-15"/>
    <n v="-1325.25"/>
    <n v="1236.9000000000001"/>
    <n v="17758.349999999999"/>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7"/>
    <x v="14"/>
    <d v="2024-10-25T00:00:00"/>
    <x v="84"/>
    <x v="25"/>
    <x v="88"/>
    <x v="108"/>
    <x v="88"/>
    <n v="291800"/>
    <x v="108"/>
    <x v="1"/>
    <x v="78"/>
    <x v="0"/>
    <n v="30"/>
    <x v="11"/>
    <m/>
    <x v="51"/>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7"/>
    <x v="14"/>
    <d v="2024-10-04T00:00:00"/>
    <x v="85"/>
    <x v="51"/>
    <x v="89"/>
    <x v="109"/>
    <x v="89"/>
    <n v="79720"/>
    <x v="109"/>
    <x v="1"/>
    <x v="79"/>
    <x v="0"/>
    <n v="30"/>
    <x v="29"/>
    <m/>
    <x v="51"/>
    <x v="6"/>
    <s v="COLQUIRI"/>
    <m/>
    <m/>
    <x v="96"/>
    <s v="ADQ/SIMA-031/2024"/>
    <n v="34200"/>
    <x v="0"/>
    <x v="1"/>
    <x v="19"/>
    <n v="2000"/>
    <x v="7"/>
    <n v="0"/>
    <m/>
    <m/>
    <n v="2000"/>
    <n v="0"/>
    <n v="0"/>
    <n v="0"/>
    <n v="0"/>
    <n v="0"/>
    <d v="1900-03-03T00:00:00"/>
    <m/>
    <x v="7"/>
    <m/>
    <x v="7"/>
    <x v="7"/>
    <x v="6"/>
    <n v="-63"/>
    <n v="0"/>
    <n v="0"/>
    <n v="0"/>
    <m/>
    <m/>
    <m/>
    <x v="1"/>
    <m/>
    <m/>
    <m/>
    <m/>
    <s v="L"/>
    <s v="NORMAL"/>
    <s v="OC"/>
    <m/>
    <m/>
    <m/>
    <s v="15-0517-00--0-E"/>
    <m/>
    <m/>
  </r>
  <r>
    <x v="0"/>
    <x v="96"/>
    <x v="0"/>
    <s v="CONTRATO "/>
    <s v="SEPTIEMBRE"/>
    <d v="2024-08-17T00:00:00"/>
    <s v="CO42-CRISTHIAN VILLEGAS"/>
    <x v="12"/>
    <s v="PRODUCTOS NO METALICOS Y PLASTICOS"/>
    <x v="4"/>
    <x v="4"/>
    <x v="93"/>
    <d v="2024-09-18T00:00:00"/>
    <m/>
    <x v="95"/>
    <s v="BIEN"/>
    <x v="97"/>
    <n v="36600"/>
    <x v="0"/>
    <x v="1"/>
    <x v="14"/>
    <x v="1"/>
    <x v="0"/>
    <x v="8"/>
    <x v="1"/>
    <x v="56"/>
    <x v="59"/>
    <x v="1"/>
    <x v="1"/>
    <x v="5"/>
    <x v="17"/>
    <x v="14"/>
    <d v="2024-10-04T00:00:00"/>
    <x v="86"/>
    <x v="52"/>
    <x v="90"/>
    <x v="110"/>
    <x v="90"/>
    <n v="36600"/>
    <x v="110"/>
    <x v="1"/>
    <x v="80"/>
    <x v="12"/>
    <n v="30"/>
    <x v="1"/>
    <m/>
    <x v="51"/>
    <x v="6"/>
    <s v="COLQUIRI"/>
    <m/>
    <m/>
    <x v="97"/>
    <s v="ADQ/SIMA-030/204"/>
    <n v="34500"/>
    <x v="0"/>
    <x v="1"/>
    <x v="1"/>
    <n v="1"/>
    <x v="115"/>
    <n v="36600"/>
    <m/>
    <m/>
    <n v="1"/>
    <n v="36600"/>
    <n v="5258.6206896551721"/>
    <n v="5258.6206896551721"/>
    <n v="4575"/>
    <n v="0"/>
    <d v="1900-01-14T00:00:00"/>
    <m/>
    <x v="7"/>
    <m/>
    <x v="7"/>
    <x v="7"/>
    <x v="6"/>
    <n v="-15"/>
    <n v="-2745"/>
    <n v="2562.0000000000005"/>
    <n v="36783"/>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30"/>
    <x v="26"/>
    <d v="2024-10-08T00:00:00"/>
    <x v="87"/>
    <x v="42"/>
    <x v="91"/>
    <x v="111"/>
    <x v="91"/>
    <n v="30891"/>
    <x v="111"/>
    <x v="1"/>
    <x v="55"/>
    <x v="0"/>
    <n v="30"/>
    <x v="1"/>
    <m/>
    <x v="70"/>
    <x v="6"/>
    <s v="COLQUIRI"/>
    <m/>
    <m/>
    <x v="98"/>
    <s v="ADQ/MANTTO.202/2024"/>
    <n v="34800"/>
    <x v="0"/>
    <x v="1"/>
    <x v="0"/>
    <n v="1"/>
    <x v="116"/>
    <n v="30891"/>
    <m/>
    <m/>
    <n v="1"/>
    <n v="30891"/>
    <n v="4438.3620689655172"/>
    <n v="4438.3620689655172"/>
    <n v="3861.375"/>
    <n v="0"/>
    <d v="1900-01-14T00:00:00"/>
    <m/>
    <x v="7"/>
    <m/>
    <x v="7"/>
    <x v="7"/>
    <x v="6"/>
    <n v="-15"/>
    <n v="-2316.8250000000003"/>
    <n v="2162.3700000000003"/>
    <n v="31045.454999999998"/>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7"/>
    <n v="93000"/>
    <m/>
    <m/>
    <n v="1"/>
    <n v="93000"/>
    <n v="13362.068965517241"/>
    <n v="13362.068965517241"/>
    <n v="11625"/>
    <n v="0"/>
    <d v="2024-12-02T00:00:00"/>
    <s v="NOVIEMBRE"/>
    <x v="68"/>
    <n v="584"/>
    <x v="74"/>
    <x v="102"/>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9"/>
    <x v="15"/>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7"/>
    <x v="14"/>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9"/>
    <x v="15"/>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30"/>
    <x v="26"/>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3"/>
    <n v="30"/>
    <x v="17"/>
    <m/>
    <x v="70"/>
    <x v="17"/>
    <s v="COLQUIRI"/>
    <m/>
    <m/>
    <x v="105"/>
    <s v="CMB/EMC/O.CIV-ADQ/043/2024"/>
    <n v="25900"/>
    <x v="0"/>
    <x v="1"/>
    <x v="5"/>
    <n v="1"/>
    <x v="118"/>
    <n v="31143.919999999998"/>
    <m/>
    <m/>
    <n v="1"/>
    <n v="31143.919999999998"/>
    <n v="4474.7011494252874"/>
    <n v="4474.7011494252874"/>
    <n v="3892.9900000000002"/>
    <n v="0"/>
    <d v="2024-12-24T00:00:00"/>
    <s v="NOVIEMBRE"/>
    <x v="69"/>
    <n v="1"/>
    <x v="75"/>
    <x v="103"/>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19"/>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1"/>
    <x v="17"/>
    <d v="2024-10-11T00:00:00"/>
    <x v="96"/>
    <x v="46"/>
    <x v="100"/>
    <x v="120"/>
    <x v="100"/>
    <n v="4000"/>
    <x v="120"/>
    <x v="53"/>
    <x v="84"/>
    <x v="0"/>
    <n v="30"/>
    <x v="13"/>
    <m/>
    <x v="69"/>
    <x v="60"/>
    <s v="COLQUIRI"/>
    <m/>
    <m/>
    <x v="107"/>
    <s v="LAB-097/2024"/>
    <n v="32300"/>
    <x v="0"/>
    <x v="1"/>
    <x v="1"/>
    <n v="1"/>
    <x v="120"/>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1"/>
    <x v="17"/>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1"/>
    <n v="21895.94"/>
    <m/>
    <m/>
    <n v="1"/>
    <n v="21895.94"/>
    <n v="3145.9683908045977"/>
    <n v="3145.9683908045977"/>
    <n v="2736.9924999999998"/>
    <n v="0"/>
    <d v="2024-12-31T00:00:00"/>
    <s v="NOVIEMBRE"/>
    <x v="46"/>
    <n v="1"/>
    <x v="76"/>
    <x v="104"/>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3"/>
    <x v="20"/>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1"/>
    <s v="COLQUIRI"/>
    <m/>
    <m/>
    <x v="111"/>
    <s v="CMB/EMC/O.CIV-ADQ/047/2024"/>
    <n v="43700"/>
    <x v="0"/>
    <x v="1"/>
    <x v="1"/>
    <n v="1"/>
    <x v="122"/>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4"/>
    <x v="14"/>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3"/>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4"/>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4"/>
    <x v="14"/>
    <d v="2024-10-15T00:00:00"/>
    <x v="103"/>
    <x v="40"/>
    <x v="108"/>
    <x v="130"/>
    <x v="108"/>
    <n v="30000"/>
    <x v="130"/>
    <x v="1"/>
    <x v="21"/>
    <x v="0"/>
    <n v="30"/>
    <x v="19"/>
    <m/>
    <x v="64"/>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5"/>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6"/>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7"/>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2"/>
    <s v="COLQUIRI"/>
    <m/>
    <m/>
    <x v="121"/>
    <s v="CMB/EMC/O.CIV-ADQ/052/2024"/>
    <n v="24110"/>
    <x v="0"/>
    <x v="1"/>
    <x v="5"/>
    <n v="1"/>
    <x v="128"/>
    <n v="84227.48"/>
    <m/>
    <m/>
    <n v="1"/>
    <n v="84227.48"/>
    <n v="12101.649425287356"/>
    <n v="12101.649425287356"/>
    <n v="10528.434999999999"/>
    <n v="0"/>
    <d v="2025-01-02T00:00:00"/>
    <s v="NOVIEMBRE"/>
    <x v="46"/>
    <n v="1"/>
    <x v="76"/>
    <x v="105"/>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1"/>
    <x v="27"/>
    <d v="2024-11-04T00:00:00"/>
    <x v="107"/>
    <x v="58"/>
    <x v="112"/>
    <x v="135"/>
    <x v="112"/>
    <n v="9363"/>
    <x v="135"/>
    <x v="59"/>
    <x v="19"/>
    <x v="0"/>
    <n v="30"/>
    <x v="7"/>
    <m/>
    <x v="77"/>
    <x v="60"/>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1"/>
    <x v="27"/>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1"/>
    <x v="27"/>
    <d v="2024-10-23T00:00:00"/>
    <x v="108"/>
    <x v="53"/>
    <x v="113"/>
    <x v="137"/>
    <x v="113"/>
    <n v="10000"/>
    <x v="137"/>
    <x v="1"/>
    <x v="52"/>
    <x v="0"/>
    <n v="30"/>
    <x v="2"/>
    <m/>
    <x v="77"/>
    <x v="53"/>
    <s v="COLQUIRI"/>
    <m/>
    <m/>
    <x v="123"/>
    <s v="ADQ. MANTTO 213/2024"/>
    <n v="24120"/>
    <x v="0"/>
    <x v="1"/>
    <x v="5"/>
    <n v="1"/>
    <x v="129"/>
    <n v="10000"/>
    <m/>
    <m/>
    <n v="1"/>
    <n v="10000"/>
    <n v="1436.7816091954023"/>
    <n v="1436.7816091954023"/>
    <n v="1250"/>
    <n v="0"/>
    <d v="2024-11-29T00:00:00"/>
    <s v="NOVIEMBRE"/>
    <x v="65"/>
    <n v="213"/>
    <x v="77"/>
    <x v="106"/>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4"/>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8"/>
    <x v="114"/>
    <n v="15803.1"/>
    <x v="138"/>
    <x v="1"/>
    <x v="12"/>
    <x v="0"/>
    <n v="30"/>
    <x v="5"/>
    <m/>
    <x v="77"/>
    <x v="6"/>
    <s v="COLQUIRI"/>
    <m/>
    <m/>
    <x v="125"/>
    <s v="ADQ. MANTTO 122/2024"/>
    <n v="39800"/>
    <x v="0"/>
    <x v="1"/>
    <x v="1"/>
    <n v="1"/>
    <x v="130"/>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9"/>
    <x v="114"/>
    <n v="25185"/>
    <x v="139"/>
    <x v="1"/>
    <x v="16"/>
    <x v="0"/>
    <n v="30"/>
    <x v="1"/>
    <m/>
    <x v="77"/>
    <x v="6"/>
    <s v="COLQUIRI"/>
    <m/>
    <m/>
    <x v="125"/>
    <s v="ADQ. MANTTO 122/2024"/>
    <n v="39800"/>
    <x v="0"/>
    <x v="1"/>
    <x v="1"/>
    <n v="1"/>
    <x v="131"/>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7"/>
    <x v="14"/>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0"/>
    <x v="115"/>
    <n v="6350"/>
    <x v="140"/>
    <x v="1"/>
    <x v="90"/>
    <x v="0"/>
    <n v="30"/>
    <x v="2"/>
    <m/>
    <x v="78"/>
    <x v="6"/>
    <s v="COLQUIRI"/>
    <m/>
    <m/>
    <x v="127"/>
    <s v="ADQ/SIMA-100/2024"/>
    <n v="26700"/>
    <x v="0"/>
    <x v="1"/>
    <x v="5"/>
    <n v="1"/>
    <x v="132"/>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1"/>
    <x v="115"/>
    <n v="26700"/>
    <x v="141"/>
    <x v="1"/>
    <x v="91"/>
    <x v="0"/>
    <n v="30"/>
    <x v="13"/>
    <m/>
    <x v="78"/>
    <x v="6"/>
    <s v="COLQUIRI"/>
    <m/>
    <m/>
    <x v="127"/>
    <s v="ADQ/SIMA-100/2024"/>
    <n v="26700"/>
    <x v="0"/>
    <x v="1"/>
    <x v="5"/>
    <n v="1"/>
    <x v="133"/>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7"/>
    <x v="14"/>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7"/>
    <x v="14"/>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7"/>
    <x v="14"/>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4"/>
    <x v="14"/>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4"/>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7"/>
    <x v="14"/>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9"/>
    <x v="15"/>
    <d v="2024-10-17T00:00:00"/>
    <x v="112"/>
    <x v="60"/>
    <x v="117"/>
    <x v="143"/>
    <x v="117"/>
    <n v="52140"/>
    <x v="143"/>
    <x v="1"/>
    <x v="64"/>
    <x v="0"/>
    <n v="30"/>
    <x v="5"/>
    <m/>
    <x v="75"/>
    <x v="6"/>
    <s v="COLQUIRI"/>
    <m/>
    <m/>
    <x v="134"/>
    <s v="ADQ.MANTTO Y SERV. 121/2024"/>
    <n v="39700"/>
    <x v="0"/>
    <x v="1"/>
    <x v="1"/>
    <n v="2"/>
    <x v="134"/>
    <n v="104280"/>
    <m/>
    <m/>
    <n v="2"/>
    <n v="104280"/>
    <n v="7491.3793103448279"/>
    <n v="14982.758620689656"/>
    <n v="13035"/>
    <n v="0"/>
    <d v="1900-01-19T00:00:00"/>
    <m/>
    <x v="7"/>
    <m/>
    <x v="7"/>
    <x v="7"/>
    <x v="6"/>
    <n v="-20"/>
    <n v="-10428"/>
    <n v="7299.6"/>
    <n v="107408.4"/>
    <m/>
    <m/>
    <m/>
    <x v="1"/>
    <m/>
    <m/>
    <m/>
    <m/>
    <s v="L"/>
    <s v="NORMAL"/>
    <s v="OC"/>
    <m/>
    <m/>
    <m/>
    <s v="15-0517-00--0-E"/>
    <m/>
    <m/>
  </r>
  <r>
    <x v="0"/>
    <x v="134"/>
    <x v="0"/>
    <s v="NOTIFICACION"/>
    <s v="OCTUBRE"/>
    <d v="2024-09-30T00:00:00"/>
    <s v="CO42-CRISTHIAN VILLEGAS"/>
    <x v="2"/>
    <s v="PRODUCTOS QUIMICOS"/>
    <x v="2"/>
    <x v="2"/>
    <x v="129"/>
    <d v="2024-09-30T00:00:00"/>
    <m/>
    <x v="133"/>
    <s v="BIEN"/>
    <x v="135"/>
    <n v="161108.48000000001"/>
    <x v="0"/>
    <x v="1"/>
    <x v="0"/>
    <x v="8"/>
    <x v="0"/>
    <x v="1"/>
    <x v="0"/>
    <x v="65"/>
    <x v="68"/>
    <x v="1"/>
    <x v="1"/>
    <x v="4"/>
    <x v="33"/>
    <x v="18"/>
    <d v="2024-10-18T00:00:00"/>
    <x v="113"/>
    <x v="25"/>
    <x v="118"/>
    <x v="144"/>
    <x v="118"/>
    <n v="161108.48000000001"/>
    <x v="144"/>
    <x v="1"/>
    <x v="12"/>
    <x v="0"/>
    <n v="30"/>
    <x v="2"/>
    <m/>
    <x v="78"/>
    <x v="6"/>
    <s v="COLQUIRI"/>
    <m/>
    <m/>
    <x v="135"/>
    <s v="ADQ/MANTTO-119/2024"/>
    <n v="34200"/>
    <x v="0"/>
    <x v="1"/>
    <x v="9"/>
    <n v="2"/>
    <x v="7"/>
    <n v="0"/>
    <m/>
    <m/>
    <n v="2"/>
    <n v="0"/>
    <n v="0"/>
    <n v="0"/>
    <n v="0"/>
    <n v="0"/>
    <d v="1900-01-09T00:00:00"/>
    <m/>
    <x v="7"/>
    <m/>
    <x v="7"/>
    <x v="7"/>
    <x v="6"/>
    <n v="-10"/>
    <n v="0"/>
    <n v="0"/>
    <n v="0"/>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7"/>
    <x v="14"/>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7"/>
    <x v="14"/>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5"/>
    <x v="22"/>
    <d v="2024-10-25T00:00:00"/>
    <x v="114"/>
    <x v="53"/>
    <x v="119"/>
    <x v="145"/>
    <x v="119"/>
    <n v="32696"/>
    <x v="145"/>
    <x v="60"/>
    <x v="91"/>
    <x v="0"/>
    <n v="30"/>
    <x v="13"/>
    <m/>
    <x v="78"/>
    <x v="63"/>
    <s v="COLQUIRI"/>
    <m/>
    <m/>
    <x v="138"/>
    <s v="ADQ/SIMA-102/2024"/>
    <n v="33300"/>
    <x v="0"/>
    <x v="1"/>
    <x v="1"/>
    <n v="1"/>
    <x v="135"/>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7"/>
    <x v="14"/>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7"/>
    <x v="14"/>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7"/>
    <x v="14"/>
    <d v="2024-10-21T00:00:00"/>
    <x v="116"/>
    <x v="25"/>
    <x v="121"/>
    <x v="147"/>
    <x v="121"/>
    <n v="58430"/>
    <x v="147"/>
    <x v="1"/>
    <x v="18"/>
    <x v="14"/>
    <n v="30"/>
    <x v="1"/>
    <m/>
    <x v="35"/>
    <x v="6"/>
    <s v="COLQUIRI"/>
    <m/>
    <m/>
    <x v="141"/>
    <s v="ADQ/BISO-P-039/2024"/>
    <n v="39700"/>
    <x v="0"/>
    <x v="1"/>
    <x v="1"/>
    <n v="1"/>
    <x v="136"/>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4"/>
    <d v="2024-10-22T00:00:00"/>
    <x v="105"/>
    <x v="53"/>
    <x v="122"/>
    <x v="148"/>
    <x v="122"/>
    <n v="42547.95"/>
    <x v="148"/>
    <x v="61"/>
    <x v="50"/>
    <x v="0"/>
    <n v="30"/>
    <x v="7"/>
    <m/>
    <x v="76"/>
    <x v="64"/>
    <s v="COLQUIRI"/>
    <m/>
    <m/>
    <x v="142"/>
    <s v="CMB/EMC/O.CIV-ADQ/053/2024"/>
    <n v="25900"/>
    <x v="0"/>
    <x v="1"/>
    <x v="5"/>
    <n v="1"/>
    <x v="137"/>
    <n v="42548.51"/>
    <m/>
    <m/>
    <n v="1"/>
    <n v="42548.51"/>
    <n v="6113.291666666667"/>
    <n v="6113.291666666667"/>
    <n v="5318.5637500000003"/>
    <n v="0"/>
    <d v="2024-12-14T00:00:00"/>
    <s v="NOVIEMBRE"/>
    <x v="46"/>
    <n v="1"/>
    <x v="78"/>
    <x v="107"/>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38"/>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39"/>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14"/>
    <x v="0"/>
    <n v="30"/>
    <x v="2"/>
    <m/>
    <x v="6"/>
    <x v="6"/>
    <s v="COLQUIRI"/>
    <m/>
    <m/>
    <x v="145"/>
    <s v="CMB/EMC/O.CIV-ADQ/049/2024"/>
    <n v="34600"/>
    <x v="0"/>
    <x v="1"/>
    <x v="1"/>
    <n v="5"/>
    <x v="7"/>
    <n v="0"/>
    <m/>
    <m/>
    <n v="5"/>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4"/>
    <x v="29"/>
    <d v="2024-10-18T00:00:00"/>
    <x v="120"/>
    <x v="40"/>
    <x v="126"/>
    <x v="153"/>
    <x v="126"/>
    <n v="61739"/>
    <x v="153"/>
    <x v="1"/>
    <x v="72"/>
    <x v="0"/>
    <n v="30"/>
    <x v="12"/>
    <m/>
    <x v="79"/>
    <x v="6"/>
    <s v="COLQUIRI"/>
    <m/>
    <m/>
    <x v="146"/>
    <s v="EMC-ADQ-ALM-005/2024"/>
    <n v="39500"/>
    <x v="0"/>
    <x v="1"/>
    <x v="1"/>
    <n v="1"/>
    <x v="140"/>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6"/>
    <x v="14"/>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4"/>
    <d v="2024-09-23T00:00:00"/>
    <x v="121"/>
    <x v="47"/>
    <x v="127"/>
    <x v="154"/>
    <x v="127"/>
    <n v="229140"/>
    <x v="154"/>
    <x v="1"/>
    <x v="30"/>
    <x v="0"/>
    <n v="30"/>
    <x v="32"/>
    <m/>
    <x v="80"/>
    <x v="6"/>
    <s v="COLQUIRI"/>
    <m/>
    <m/>
    <x v="148"/>
    <s v="EMC-PCPL-095/2024"/>
    <n v="39800"/>
    <x v="0"/>
    <x v="1"/>
    <x v="1"/>
    <n v="1"/>
    <x v="141"/>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5"/>
    <x v="4"/>
    <d v="2024-11-07T00:00:00"/>
    <x v="122"/>
    <x v="56"/>
    <x v="128"/>
    <x v="155"/>
    <x v="128"/>
    <n v="38860"/>
    <x v="155"/>
    <x v="1"/>
    <x v="95"/>
    <x v="0"/>
    <n v="30"/>
    <x v="1"/>
    <m/>
    <x v="81"/>
    <x v="6"/>
    <s v="COLQUIRI"/>
    <m/>
    <m/>
    <x v="149"/>
    <s v="ADQ/BISO-P-036/2024"/>
    <n v="33300"/>
    <x v="0"/>
    <x v="1"/>
    <x v="1"/>
    <n v="1"/>
    <x v="142"/>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1"/>
    <x v="17"/>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0"/>
    <n v="0"/>
    <n v="0"/>
    <n v="0"/>
    <n v="0"/>
    <n v="0"/>
    <d v="1899-12-30T00:00:00"/>
    <m/>
    <x v="7"/>
    <m/>
    <x v="7"/>
    <x v="7"/>
    <x v="6"/>
    <n v="0"/>
    <n v="0"/>
    <n v="0"/>
    <n v="0"/>
    <m/>
    <m/>
    <m/>
    <x v="1"/>
    <m/>
    <m/>
    <m/>
    <m/>
    <s v="I"/>
    <s v="NORMAL"/>
    <s v="OC"/>
    <m/>
    <m/>
    <m/>
    <s v="15-0517-00--0-E"/>
    <m/>
    <s v="ALMACENAMIENTO ADUANAS"/>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1"/>
    <n v="0"/>
    <n v="0"/>
    <n v="0"/>
    <n v="321620.06034482759"/>
    <n v="-1"/>
    <d v="1899-12-30T00:00:00"/>
    <m/>
    <x v="7"/>
    <m/>
    <x v="7"/>
    <x v="7"/>
    <x v="6"/>
    <n v="0"/>
    <n v="0"/>
    <n v="0"/>
    <n v="0"/>
    <m/>
    <m/>
    <m/>
    <x v="1"/>
    <m/>
    <m/>
    <m/>
    <m/>
    <s v="I"/>
    <s v="NORMAL"/>
    <s v="OC"/>
    <m/>
    <m/>
    <m/>
    <s v="15-0517-00--0-E"/>
    <m/>
    <s v="INGRESO ALMACEN"/>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80"/>
    <n v="0"/>
    <n v="0"/>
    <n v="0"/>
    <n v="0"/>
    <n v="-80"/>
    <d v="1899-12-30T00:00:00"/>
    <m/>
    <x v="7"/>
    <m/>
    <x v="7"/>
    <x v="7"/>
    <x v="6"/>
    <n v="0"/>
    <n v="0"/>
    <n v="0"/>
    <n v="0"/>
    <m/>
    <m/>
    <m/>
    <x v="1"/>
    <m/>
    <m/>
    <m/>
    <m/>
    <s v="I"/>
    <s v="NORMAL"/>
    <s v="OC"/>
    <m/>
    <m/>
    <m/>
    <s v="15-0517-00--0-E"/>
    <m/>
    <s v="TRANSPORTE A COLQUIRI"/>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12"/>
    <n v="0"/>
    <n v="0"/>
    <n v="0"/>
    <n v="0"/>
    <n v="-12"/>
    <d v="1899-12-30T00:00:00"/>
    <m/>
    <x v="7"/>
    <m/>
    <x v="7"/>
    <x v="7"/>
    <x v="6"/>
    <n v="0"/>
    <n v="0"/>
    <n v="0"/>
    <n v="0"/>
    <m/>
    <m/>
    <m/>
    <x v="1"/>
    <m/>
    <m/>
    <m/>
    <m/>
    <s v="I"/>
    <s v="NORMAL"/>
    <s v="OC"/>
    <m/>
    <m/>
    <m/>
    <s v="15-0517-00--0-E"/>
    <m/>
    <s v="COMISIONES BCB"/>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60"/>
    <n v="0"/>
    <n v="0"/>
    <n v="0"/>
    <n v="0"/>
    <n v="-60"/>
    <d v="1899-12-30T00:00:00"/>
    <m/>
    <x v="7"/>
    <m/>
    <x v="7"/>
    <x v="7"/>
    <x v="6"/>
    <n v="0"/>
    <n v="0"/>
    <n v="0"/>
    <n v="0"/>
    <m/>
    <m/>
    <m/>
    <x v="1"/>
    <m/>
    <m/>
    <m/>
    <m/>
    <s v="I"/>
    <s v="NORMAL"/>
    <s v="OC"/>
    <m/>
    <m/>
    <m/>
    <s v="15-0517-00--0-E"/>
    <m/>
    <s v="LIQUIDACION ADUANA"/>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100"/>
    <n v="0"/>
    <n v="0"/>
    <n v="0"/>
    <n v="0"/>
    <n v="-100"/>
    <d v="1899-12-30T00:00:00"/>
    <m/>
    <x v="7"/>
    <m/>
    <x v="7"/>
    <x v="7"/>
    <x v="6"/>
    <n v="0"/>
    <n v="0"/>
    <n v="0"/>
    <n v="0"/>
    <m/>
    <m/>
    <m/>
    <x v="1"/>
    <m/>
    <m/>
    <m/>
    <m/>
    <s v="I"/>
    <s v="NORMAL"/>
    <s v="OC"/>
    <m/>
    <m/>
    <m/>
    <s v="15-0517-00--0-E"/>
    <m/>
    <s v="DESADUANIZACION MOTOR"/>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40"/>
    <n v="0"/>
    <n v="0"/>
    <n v="0"/>
    <n v="0"/>
    <n v="-40"/>
    <d v="1899-12-30T00:00:00"/>
    <m/>
    <x v="7"/>
    <m/>
    <x v="7"/>
    <x v="7"/>
    <x v="6"/>
    <n v="0"/>
    <n v="0"/>
    <n v="0"/>
    <n v="0"/>
    <m/>
    <m/>
    <m/>
    <x v="1"/>
    <m/>
    <m/>
    <m/>
    <m/>
    <s v="I"/>
    <s v="NORMAL"/>
    <s v="OC"/>
    <m/>
    <m/>
    <m/>
    <s v="15-0517-00--0-E"/>
    <m/>
    <s v="ALMACENAMIENTO ADUANAS"/>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2"/>
    <n v="0"/>
    <n v="0"/>
    <n v="0"/>
    <n v="0"/>
    <n v="-2"/>
    <d v="1899-12-30T00:00:00"/>
    <m/>
    <x v="7"/>
    <m/>
    <x v="7"/>
    <x v="7"/>
    <x v="6"/>
    <n v="0"/>
    <n v="0"/>
    <n v="0"/>
    <n v="0"/>
    <m/>
    <m/>
    <m/>
    <x v="1"/>
    <m/>
    <m/>
    <m/>
    <m/>
    <s v="I"/>
    <s v="NORMAL"/>
    <s v="OC"/>
    <m/>
    <m/>
    <m/>
    <s v="15-0517-00--0-E"/>
    <m/>
    <s v="OTROS GASTOS"/>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2"/>
    <n v="0"/>
    <n v="0"/>
    <n v="0"/>
    <n v="0"/>
    <n v="-2"/>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100"/>
    <n v="0"/>
    <n v="0"/>
    <n v="0"/>
    <n v="0"/>
    <n v="-100"/>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n v="0"/>
    <n v="0"/>
    <x v="1"/>
    <x v="1"/>
    <x v="3"/>
    <n v="0"/>
    <x v="7"/>
    <n v="0"/>
    <m/>
    <m/>
    <n v="2"/>
    <n v="0"/>
    <n v="0"/>
    <n v="0"/>
    <n v="0"/>
    <n v="-2"/>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4"/>
    <n v="0"/>
    <n v="0"/>
    <n v="0"/>
    <n v="0"/>
    <n v="-4"/>
    <d v="1899-12-30T00:00:00"/>
    <m/>
    <x v="7"/>
    <m/>
    <x v="7"/>
    <x v="7"/>
    <x v="6"/>
    <n v="0"/>
    <n v="0"/>
    <n v="0"/>
    <n v="0"/>
    <m/>
    <m/>
    <m/>
    <x v="1"/>
    <m/>
    <m/>
    <m/>
    <m/>
    <s v="I"/>
    <s v="NORMAL"/>
    <s v="OC"/>
    <m/>
    <m/>
    <m/>
    <s v="15-0517-00--0-E"/>
    <m/>
    <s v="PAGO CARTA DE CREDITO"/>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14"/>
    <n v="0"/>
    <n v="0"/>
    <n v="0"/>
    <n v="0"/>
    <n v="-14"/>
    <d v="1899-12-30T00:00:00"/>
    <m/>
    <x v="7"/>
    <m/>
    <x v="7"/>
    <x v="7"/>
    <x v="6"/>
    <n v="0"/>
    <n v="0"/>
    <n v="0"/>
    <n v="0"/>
    <m/>
    <m/>
    <m/>
    <x v="1"/>
    <m/>
    <m/>
    <m/>
    <m/>
    <s v="I"/>
    <s v="NORMAL"/>
    <s v="OC"/>
    <m/>
    <m/>
    <m/>
    <s v="15-0517-00--0-E"/>
    <m/>
    <s v="COMISION EMISION CARTA DE CREDITO BCB"/>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14"/>
    <n v="0"/>
    <n v="0"/>
    <n v="0"/>
    <n v="0"/>
    <n v="-14"/>
    <d v="2016-05-20T00:00:00"/>
    <m/>
    <x v="7"/>
    <m/>
    <x v="7"/>
    <x v="7"/>
    <x v="6"/>
    <n v="-42510"/>
    <n v="0"/>
    <n v="0"/>
    <n v="0"/>
    <m/>
    <m/>
    <m/>
    <x v="1"/>
    <m/>
    <m/>
    <m/>
    <m/>
    <s v="I"/>
    <s v="NORMAL"/>
    <s v="OC"/>
    <m/>
    <m/>
    <m/>
    <s v="15-0517-00--0-E"/>
    <m/>
    <s v="AMPLIACION GG111/2015 28/12/2015"/>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30"/>
    <n v="0"/>
    <n v="0"/>
    <n v="0"/>
    <n v="0"/>
    <n v="-30"/>
    <d v="2016-05-20T00:00:00"/>
    <m/>
    <x v="7"/>
    <m/>
    <x v="7"/>
    <x v="7"/>
    <x v="6"/>
    <n v="-4251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20"/>
    <n v="0"/>
    <n v="0"/>
    <n v="0"/>
    <n v="0"/>
    <n v="-20"/>
    <d v="2016-05-20T00:00:00"/>
    <m/>
    <x v="7"/>
    <m/>
    <x v="7"/>
    <x v="7"/>
    <x v="6"/>
    <n v="-4251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30"/>
    <n v="0"/>
    <n v="0"/>
    <n v="0"/>
    <n v="0"/>
    <n v="-30"/>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4"/>
    <n v="0"/>
    <n v="0"/>
    <n v="0"/>
    <n v="0"/>
    <n v="-4"/>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5"/>
    <n v="0"/>
    <n v="0"/>
    <n v="0"/>
    <n v="0"/>
    <n v="-5"/>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n v="30"/>
    <x v="4"/>
    <m/>
    <x v="6"/>
    <x v="6"/>
    <s v="COLQUIRI"/>
    <m/>
    <m/>
    <x v="151"/>
    <m/>
    <n v="0"/>
    <x v="1"/>
    <x v="1"/>
    <x v="3"/>
    <n v="0"/>
    <x v="7"/>
    <n v="0"/>
    <m/>
    <m/>
    <n v="2"/>
    <n v="0"/>
    <n v="0"/>
    <n v="0"/>
    <n v="0"/>
    <n v="-2"/>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m/>
    <n v="0"/>
    <x v="1"/>
    <x v="1"/>
    <x v="3"/>
    <n v="0"/>
    <x v="7"/>
    <n v="0"/>
    <m/>
    <m/>
    <n v="250"/>
    <n v="0"/>
    <n v="0"/>
    <n v="0"/>
    <n v="0"/>
    <n v="-250"/>
    <d v="1899-12-30T00:00:00"/>
    <m/>
    <x v="7"/>
    <m/>
    <x v="7"/>
    <x v="7"/>
    <x v="6"/>
    <n v="0"/>
    <n v="0"/>
    <n v="0"/>
    <n v="0"/>
    <m/>
    <m/>
    <m/>
    <x v="1"/>
    <m/>
    <m/>
    <m/>
    <m/>
    <s v="I"/>
    <s v="NORMAL"/>
    <s v="OC"/>
    <m/>
    <m/>
    <m/>
    <s v="15-0517-00--0-E"/>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16"/>
    <n v="0"/>
    <n v="0"/>
    <n v="0"/>
    <n v="0"/>
    <n v="-216"/>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1"/>
    <n v="0"/>
    <n v="0"/>
    <n v="0"/>
    <n v="0"/>
    <n v="-1"/>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
    <n v="0"/>
    <n v="0"/>
    <n v="0"/>
    <n v="0"/>
    <n v="-2"/>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
    <n v="0"/>
    <n v="0"/>
    <n v="0"/>
    <n v="0"/>
    <n v="-2"/>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
    <n v="0"/>
    <n v="0"/>
    <n v="0"/>
    <n v="0"/>
    <n v="-2"/>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10"/>
    <n v="0"/>
    <n v="0"/>
    <n v="0"/>
    <n v="0"/>
    <n v="-10"/>
    <d v="1899-12-30T00:00:00"/>
    <m/>
    <x v="7"/>
    <m/>
    <x v="7"/>
    <x v="7"/>
    <x v="6"/>
    <n v="0"/>
    <n v="0"/>
    <n v="0"/>
    <n v="0"/>
    <m/>
    <m/>
    <m/>
    <x v="1"/>
    <m/>
    <m/>
    <m/>
    <m/>
    <s v="L"/>
    <m/>
    <s v="OC"/>
    <m/>
    <s v="15-0517-00-570122-0-E"/>
    <m/>
    <n v="1753345"/>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30"/>
    <n v="0"/>
    <n v="0"/>
    <n v="0"/>
    <n v="0"/>
    <n v="-30"/>
    <d v="2015-12-31T00:00:00"/>
    <m/>
    <x v="7"/>
    <m/>
    <x v="7"/>
    <x v="7"/>
    <x v="6"/>
    <n v="-42369"/>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32"/>
    <n v="0"/>
    <n v="0"/>
    <n v="0"/>
    <n v="0"/>
    <n v="-32"/>
    <d v="2015-12-31T00:00:00"/>
    <m/>
    <x v="7"/>
    <m/>
    <x v="7"/>
    <x v="7"/>
    <x v="6"/>
    <n v="-42369"/>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16"/>
    <n v="0"/>
    <n v="0"/>
    <n v="0"/>
    <n v="0"/>
    <n v="-16"/>
    <d v="2015-12-31T00:00:00"/>
    <m/>
    <x v="7"/>
    <m/>
    <x v="7"/>
    <x v="7"/>
    <x v="6"/>
    <n v="-42369"/>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16"/>
    <n v="0"/>
    <n v="0"/>
    <n v="0"/>
    <n v="0"/>
    <n v="-16"/>
    <d v="2015-12-31T00:00:00"/>
    <m/>
    <x v="7"/>
    <m/>
    <x v="7"/>
    <x v="7"/>
    <x v="6"/>
    <n v="-42369"/>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3"/>
    <n v="0"/>
    <n v="0"/>
    <n v="0"/>
    <n v="0"/>
    <n v="-3"/>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0"/>
    <n v="0"/>
    <n v="0"/>
    <n v="0"/>
    <n v="0"/>
    <n v="0"/>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6"/>
    <n v="0"/>
    <n v="0"/>
    <n v="0"/>
    <n v="0"/>
    <n v="-6"/>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2"/>
    <n v="0"/>
    <n v="0"/>
    <n v="0"/>
    <n v="0"/>
    <n v="-2"/>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6"/>
    <n v="0"/>
    <n v="0"/>
    <n v="0"/>
    <n v="0"/>
    <n v="-6"/>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8"/>
    <n v="0"/>
    <n v="0"/>
    <n v="0"/>
    <n v="0"/>
    <n v="-8"/>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4"/>
    <x v="7"/>
    <n v="0"/>
    <m/>
    <m/>
    <n v="4"/>
    <n v="0"/>
    <n v="0"/>
    <n v="0"/>
    <n v="0"/>
    <n v="0"/>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0"/>
    <n v="0"/>
    <n v="0"/>
    <n v="0"/>
    <n v="0"/>
    <n v="0"/>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5"/>
    <n v="0"/>
    <n v="0"/>
    <n v="0"/>
    <n v="0"/>
    <n v="-5"/>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5"/>
    <n v="0"/>
    <n v="0"/>
    <n v="0"/>
    <n v="0"/>
    <n v="-5"/>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5"/>
    <n v="0"/>
    <n v="0"/>
    <n v="0"/>
    <n v="0"/>
    <n v="-5"/>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4"/>
    <n v="0"/>
    <n v="0"/>
    <n v="0"/>
    <n v="0"/>
    <n v="-4"/>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6"/>
    <n v="0"/>
    <n v="0"/>
    <n v="0"/>
    <n v="0"/>
    <n v="-6"/>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22"/>
    <n v="0"/>
    <x v="7"/>
    <n v="0"/>
    <m/>
    <m/>
    <n v="0"/>
    <n v="0"/>
    <n v="0"/>
    <n v="0"/>
    <n v="0"/>
    <n v="0"/>
    <d v="1899-12-30T00:00:00"/>
    <m/>
    <x v="7"/>
    <m/>
    <x v="7"/>
    <x v="7"/>
    <x v="6"/>
    <n v="0"/>
    <n v="0"/>
    <n v="0"/>
    <n v="0"/>
    <m/>
    <m/>
    <m/>
    <x v="1"/>
    <m/>
    <m/>
    <m/>
    <m/>
    <s v="L"/>
    <s v="NORMAL"/>
    <s v="OC"/>
    <n v="314988"/>
    <n v="1772184"/>
    <m/>
    <s v="15-0517-00-571237-0-E "/>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80540-0-E"/>
    <m/>
    <n v="1792340"/>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4"/>
    <n v="0"/>
    <n v="0"/>
    <n v="0"/>
    <n v="0"/>
    <n v="-4"/>
    <d v="1899-12-30T00:00:00"/>
    <m/>
    <x v="7"/>
    <m/>
    <x v="7"/>
    <x v="7"/>
    <x v="6"/>
    <n v="0"/>
    <n v="0"/>
    <n v="0"/>
    <n v="0"/>
    <m/>
    <m/>
    <m/>
    <x v="1"/>
    <m/>
    <m/>
    <m/>
    <m/>
    <s v="L"/>
    <s v="NORMAL"/>
    <s v="OC"/>
    <m/>
    <s v="15-0517-00-580540-0-E"/>
    <m/>
    <n v="1792340"/>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4"/>
    <n v="0"/>
    <n v="0"/>
    <n v="0"/>
    <n v="0"/>
    <n v="-4"/>
    <d v="1899-12-30T00:00:00"/>
    <m/>
    <x v="7"/>
    <m/>
    <x v="7"/>
    <x v="7"/>
    <x v="6"/>
    <n v="0"/>
    <n v="0"/>
    <n v="0"/>
    <n v="0"/>
    <m/>
    <m/>
    <m/>
    <x v="1"/>
    <m/>
    <m/>
    <m/>
    <m/>
    <s v="L"/>
    <m/>
    <s v="OC"/>
    <n v="79"/>
    <s v="15-0517-00-570302-0-E"/>
    <m/>
    <n v="175404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12"/>
    <n v="0"/>
    <n v="0"/>
    <n v="0"/>
    <n v="0"/>
    <n v="-12"/>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4"/>
    <n v="0"/>
    <n v="0"/>
    <n v="0"/>
    <n v="0"/>
    <n v="-4"/>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50"/>
    <n v="0"/>
    <n v="0"/>
    <n v="0"/>
    <n v="0"/>
    <n v="-5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11"/>
    <n v="0"/>
    <n v="0"/>
    <n v="0"/>
    <n v="0"/>
    <n v="-11"/>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8958-0-E"/>
    <m/>
    <n v="1765777"/>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m/>
    <s v="OC"/>
    <m/>
    <m/>
    <m/>
    <s v="15-0517-00--0-E"/>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8"/>
    <n v="0"/>
    <n v="0"/>
    <n v="0"/>
    <n v="0"/>
    <n v="-8"/>
    <d v="1899-12-30T00:00:00"/>
    <m/>
    <x v="7"/>
    <m/>
    <x v="7"/>
    <x v="7"/>
    <x v="6"/>
    <n v="0"/>
    <n v="0"/>
    <n v="0"/>
    <n v="0"/>
    <m/>
    <m/>
    <m/>
    <x v="1"/>
    <m/>
    <m/>
    <m/>
    <m/>
    <s v="L"/>
    <m/>
    <s v="OC"/>
    <m/>
    <m/>
    <m/>
    <s v="15-0517-00--0-E"/>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
    <n v="0"/>
    <n v="0"/>
    <n v="0"/>
    <n v="0"/>
    <n v="-2"/>
    <d v="1899-12-30T00:00:00"/>
    <m/>
    <x v="7"/>
    <m/>
    <x v="7"/>
    <x v="7"/>
    <x v="6"/>
    <n v="0"/>
    <n v="0"/>
    <n v="0"/>
    <n v="0"/>
    <m/>
    <m/>
    <m/>
    <x v="1"/>
    <m/>
    <m/>
    <m/>
    <m/>
    <s v="L"/>
    <m/>
    <s v="OC"/>
    <m/>
    <n v="1751220"/>
    <n v="1751224"/>
    <s v="15-0517-00-569500-0-E"/>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9496-0-E"/>
    <m/>
    <n v="1776218"/>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9496-0-E"/>
    <m/>
    <n v="1776218"/>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0"/>
    <n v="0"/>
    <n v="0"/>
    <n v="0"/>
    <n v="0"/>
    <n v="0"/>
    <d v="1899-12-30T00:00:00"/>
    <m/>
    <x v="7"/>
    <m/>
    <x v="7"/>
    <x v="7"/>
    <x v="6"/>
    <n v="0"/>
    <n v="0"/>
    <n v="0"/>
    <n v="0"/>
    <m/>
    <m/>
    <m/>
    <x v="1"/>
    <m/>
    <m/>
    <m/>
    <m/>
    <s v="L"/>
    <s v="NORMAL"/>
    <s v="OC"/>
    <m/>
    <s v="15-0517-00-569496-0-E"/>
    <m/>
    <n v="1776218"/>
    <m/>
    <m/>
  </r>
  <r>
    <x v="0"/>
    <x v="150"/>
    <x v="0"/>
    <s v="COTIZACION"/>
    <m/>
    <m/>
    <s v="CO42-CRISTHIAN VILLEGAS"/>
    <x v="28"/>
    <e v="#N/A"/>
    <x v="5"/>
    <x v="13"/>
    <x v="144"/>
    <m/>
    <m/>
    <x v="149"/>
    <m/>
    <x v="151"/>
    <m/>
    <x v="1"/>
    <x v="1"/>
    <x v="17"/>
    <x v="2"/>
    <x v="0"/>
    <x v="11"/>
    <x v="4"/>
    <x v="32"/>
    <x v="34"/>
    <x v="1"/>
    <x v="1"/>
    <x v="19"/>
    <x v="17"/>
    <x v="14"/>
    <m/>
    <x v="7"/>
    <x v="6"/>
    <x v="7"/>
    <x v="8"/>
    <x v="7"/>
    <m/>
    <x v="8"/>
    <x v="1"/>
    <x v="7"/>
    <x v="0"/>
    <m/>
    <x v="4"/>
    <m/>
    <x v="6"/>
    <x v="6"/>
    <s v="COLQUIRI"/>
    <m/>
    <m/>
    <x v="151"/>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E3245C-B6C3-45D1-A793-5EF9C270668F}" name="TablaDinámica1" cacheId="130"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47">
        <item m="1" x="151"/>
        <item m="1" x="898"/>
        <item m="1" x="716"/>
        <item m="1" x="688"/>
        <item m="1" x="608"/>
        <item m="1" x="594"/>
        <item m="1" x="581"/>
        <item m="1" x="1016"/>
        <item m="1" x="535"/>
        <item m="1" x="751"/>
        <item m="1" x="1001"/>
        <item m="1" x="675"/>
        <item m="1" x="915"/>
        <item m="1" x="426"/>
        <item m="1" x="661"/>
        <item m="1" x="743"/>
        <item m="1" x="868"/>
        <item m="1" x="275"/>
        <item m="1" x="512"/>
        <item m="1" x="726"/>
        <item m="1" x="850"/>
        <item m="1" x="981"/>
        <item m="1" x="180"/>
        <item m="1" x="262"/>
        <item m="1" x="494"/>
        <item m="1" x="833"/>
        <item m="1" x="962"/>
        <item m="1" x="169"/>
        <item m="1" x="346"/>
        <item m="1" x="475"/>
        <item m="1" x="595"/>
        <item m="1" x="696"/>
        <item m="1" x="814"/>
        <item m="1" x="943"/>
        <item m="1" x="158"/>
        <item m="1" x="582"/>
        <item m="1" x="682"/>
        <item m="1" x="798"/>
        <item m="1" x="926"/>
        <item m="1" x="1041"/>
        <item m="1" x="229"/>
        <item m="1" x="318"/>
        <item m="1" x="436"/>
        <item m="1" x="567"/>
        <item m="1" x="668"/>
        <item m="1" x="780"/>
        <item m="1" x="906"/>
        <item m="1" x="1029"/>
        <item m="1" x="217"/>
        <item m="1" x="417"/>
        <item m="1" x="642"/>
        <item m="1" x="194"/>
        <item m="1" x="281"/>
        <item m="1" x="381"/>
        <item m="1" x="449"/>
        <item m="1" x="629"/>
        <item m="1" x="735"/>
        <item m="1" x="792"/>
        <item m="1" x="857"/>
        <item m="1" x="919"/>
        <item m="1" x="430"/>
        <item m="1" x="502"/>
        <item m="1" x="562"/>
        <item m="1" x="615"/>
        <item m="1" x="665"/>
        <item m="1" x="719"/>
        <item m="1" x="777"/>
        <item m="1" x="840"/>
        <item m="1" x="901"/>
        <item m="1" x="970"/>
        <item m="1" x="172"/>
        <item m="1" x="213"/>
        <item m="1" x="255"/>
        <item m="1" x="302"/>
        <item m="1" x="351"/>
        <item m="1" x="411"/>
        <item m="1" x="483"/>
        <item m="1" x="547"/>
        <item m="1" x="601"/>
        <item m="1" x="651"/>
        <item m="1" x="705"/>
        <item m="1" x="762"/>
        <item m="1" x="822"/>
        <item m="1" x="886"/>
        <item m="1" x="951"/>
        <item m="1" x="1012"/>
        <item m="1" x="162"/>
        <item m="1" x="202"/>
        <item m="1" x="244"/>
        <item m="1" x="290"/>
        <item m="1" x="337"/>
        <item m="1" x="394"/>
        <item m="1" x="465"/>
        <item m="1" x="532"/>
        <item m="1" x="588"/>
        <item m="1" x="639"/>
        <item m="1" x="690"/>
        <item m="1" x="747"/>
        <item m="1" x="806"/>
        <item m="1" x="871"/>
        <item m="1" x="934"/>
        <item m="1" x="998"/>
        <item m="1" x="1045"/>
        <item m="1" x="191"/>
        <item m="1" x="234"/>
        <item m="1" x="277"/>
        <item m="1" x="325"/>
        <item m="1" x="378"/>
        <item m="1" x="446"/>
        <item m="1" x="516"/>
        <item m="1" x="574"/>
        <item m="1" x="626"/>
        <item m="1" x="677"/>
        <item m="1" x="730"/>
        <item m="1" x="789"/>
        <item m="1" x="854"/>
        <item m="1" x="916"/>
        <item m="1" x="984"/>
        <item m="1" x="1034"/>
        <item m="1" x="182"/>
        <item m="1" x="224"/>
        <item m="1" x="265"/>
        <item m="1" x="313"/>
        <item m="1" x="364"/>
        <item m="1" x="427"/>
        <item m="1" x="498"/>
        <item m="1" x="559"/>
        <item m="1" x="612"/>
        <item m="1" x="662"/>
        <item m="1" x="714"/>
        <item m="1" x="774"/>
        <item m="1" x="837"/>
        <item m="1" x="899"/>
        <item m="1" x="966"/>
        <item m="1" x="1022"/>
        <item m="1" x="171"/>
        <item m="1" x="212"/>
        <item m="1" x="253"/>
        <item m="1" x="301"/>
        <item m="1" x="350"/>
        <item m="1" x="410"/>
        <item m="1" x="480"/>
        <item m="1" x="545"/>
        <item m="1" x="599"/>
        <item m="1" x="650"/>
        <item m="1" x="700"/>
        <item m="1" x="760"/>
        <item m="1" x="820"/>
        <item m="1" x="885"/>
        <item m="1" x="949"/>
        <item m="1" x="1011"/>
        <item m="1" x="161"/>
        <item m="1" x="201"/>
        <item m="1" x="242"/>
        <item m="1" x="289"/>
        <item m="1" x="336"/>
        <item m="1" x="393"/>
        <item m="1" x="462"/>
        <item m="1" x="531"/>
        <item m="1" x="586"/>
        <item m="1" x="637"/>
        <item m="1" x="686"/>
        <item m="1" x="745"/>
        <item m="1" x="804"/>
        <item m="1" x="870"/>
        <item m="1" x="932"/>
        <item m="1" x="997"/>
        <item m="1" x="1044"/>
        <item m="1" x="190"/>
        <item m="1" x="210"/>
        <item m="1" x="232"/>
        <item m="1" x="252"/>
        <item m="1" x="276"/>
        <item m="1" x="300"/>
        <item m="1" x="698"/>
        <item m="1" x="758"/>
        <item m="1" x="787"/>
        <item x="150"/>
        <item m="1" x="398"/>
        <item m="1" x="674"/>
        <item m="1" x="179"/>
        <item m="1" x="168"/>
        <item m="1" x="1028"/>
        <item m="1" x="660"/>
        <item m="1" x="702"/>
        <item m="1" x="500"/>
        <item m="1" x="200"/>
        <item m="1" x="795"/>
        <item m="1" x="867"/>
        <item m="1" x="456"/>
        <item m="1" x="986"/>
        <item m="1" x="324"/>
        <item m="1" x="349"/>
        <item m="1" x="376"/>
        <item m="1" x="407"/>
        <item m="1" x="442"/>
        <item m="1" x="478"/>
        <item m="1" x="513"/>
        <item m="1" x="542"/>
        <item m="1" x="571"/>
        <item m="1" x="597"/>
        <item m="1" x="623"/>
        <item m="1" x="647"/>
        <item m="1" x="672"/>
        <item m="1" x="727"/>
        <item m="1" x="818"/>
        <item m="1" x="851"/>
        <item m="1" x="883"/>
        <item m="1" x="913"/>
        <item m="1" x="947"/>
        <item m="1" x="982"/>
        <item m="1" x="1009"/>
        <item m="1" x="1033"/>
        <item m="1" x="160"/>
        <item m="1" x="181"/>
        <item m="1" x="199"/>
        <item m="1" x="221"/>
        <item m="1" x="241"/>
        <item m="1" x="264"/>
        <item m="1" x="288"/>
        <item m="1" x="312"/>
        <item m="1" x="335"/>
        <item m="1" x="363"/>
        <item m="1" x="390"/>
        <item m="1" x="424"/>
        <item m="1" x="460"/>
        <item m="1" x="496"/>
        <item m="1" x="527"/>
        <item m="1" x="361"/>
        <item m="1" x="556"/>
        <item m="1" x="584"/>
        <item m="1" x="610"/>
        <item m="1" x="634"/>
        <item m="1" x="658"/>
        <item m="1" x="684"/>
        <item m="1" x="712"/>
        <item m="1" x="741"/>
        <item m="1" x="771"/>
        <item m="1" x="801"/>
        <item m="1" x="834"/>
        <item m="1" x="865"/>
        <item m="1" x="609"/>
        <item m="1" x="392"/>
        <item m="1" x="896"/>
        <item m="1" x="929"/>
        <item m="1" x="963"/>
        <item m="1" x="994"/>
        <item m="1" x="1021"/>
        <item m="1" x="1043"/>
        <item m="1" x="170"/>
        <item m="1" x="188"/>
        <item m="1" x="209"/>
        <item m="1" x="231"/>
        <item m="1" x="250"/>
        <item m="1" x="273"/>
        <item m="1" x="298"/>
        <item m="1" x="322"/>
        <item m="1" x="347"/>
        <item m="1" x="374"/>
        <item m="1" x="405"/>
        <item m="1" x="440"/>
        <item m="1" x="476"/>
        <item m="1" x="510"/>
        <item m="1" x="541"/>
        <item m="1" x="570"/>
        <item m="1" x="596"/>
        <item m="1" x="620"/>
        <item m="1" x="646"/>
        <item m="1" x="671"/>
        <item m="1" x="697"/>
        <item m="1" x="724"/>
        <item m="1" x="756"/>
        <item m="1" x="785"/>
        <item m="1" x="816"/>
        <item m="1" x="848"/>
        <item m="1" x="881"/>
        <item m="1" x="911"/>
        <item m="1" x="945"/>
        <item m="1" x="979"/>
        <item m="1" x="1008"/>
        <item m="1" x="1032"/>
        <item m="1" x="159"/>
        <item m="1" x="178"/>
        <item m="1" x="222"/>
        <item m="1" x="233"/>
        <item m="1" x="529"/>
        <item m="1" x="198"/>
        <item m="1" x="220"/>
        <item m="1" x="240"/>
        <item m="1" x="261"/>
        <item m="1" x="285"/>
        <item m="1" x="309"/>
        <item m="1" x="332"/>
        <item m="1" x="359"/>
        <item m="1" x="387"/>
        <item m="1" x="421"/>
        <item m="1" x="457"/>
        <item m="1" x="492"/>
        <item m="1" x="525"/>
        <item m="1" x="555"/>
        <item m="1" x="583"/>
        <item m="1" x="607"/>
        <item m="1" x="633"/>
        <item m="1" x="657"/>
        <item m="1" x="683"/>
        <item m="1" x="711"/>
        <item m="1" x="739"/>
        <item m="1" x="769"/>
        <item m="1" x="799"/>
        <item m="1" x="830"/>
        <item m="1" x="864"/>
        <item m="1" x="894"/>
        <item m="1" x="927"/>
        <item m="1" x="960"/>
        <item m="1" x="992"/>
        <item m="1" x="1020"/>
        <item m="1" x="1042"/>
        <item m="1" x="167"/>
        <item m="1" x="187"/>
        <item m="1" x="208"/>
        <item m="1" x="230"/>
        <item m="1" x="249"/>
        <item m="1" x="272"/>
        <item m="1" x="296"/>
        <item m="1" x="320"/>
        <item m="1" x="344"/>
        <item m="1" x="372"/>
        <item m="1" x="403"/>
        <item m="1" x="438"/>
        <item m="1" x="473"/>
        <item m="1" x="508"/>
        <item m="1" x="540"/>
        <item m="1" x="569"/>
        <item m="1" x="593"/>
        <item m="1" x="619"/>
        <item m="1" x="645"/>
        <item m="1" x="670"/>
        <item m="1" x="695"/>
        <item m="1" x="723"/>
        <item m="1" x="754"/>
        <item m="1" x="782"/>
        <item m="1" x="812"/>
        <item m="1" x="845"/>
        <item m="1" x="878"/>
        <item m="1" x="908"/>
        <item m="1" x="941"/>
        <item m="1" x="976"/>
        <item m="1" x="1006"/>
        <item m="1" x="1030"/>
        <item m="1" x="155"/>
        <item m="1" x="176"/>
        <item m="1" x="196"/>
        <item m="1" x="218"/>
        <item m="1" x="238"/>
        <item m="1" x="293"/>
        <item m="1" x="259"/>
        <item m="1" x="283"/>
        <item m="1" x="306"/>
        <item m="1" x="329"/>
        <item m="1" x="356"/>
        <item m="1" x="385"/>
        <item m="1" x="418"/>
        <item m="1" x="453"/>
        <item m="1" x="489"/>
        <item m="1" x="522"/>
        <item m="1" x="553"/>
        <item m="1" x="579"/>
        <item m="1" x="605"/>
        <item m="1" x="631"/>
        <item m="1" x="655"/>
        <item m="1" x="681"/>
        <item m="1" x="709"/>
        <item m="1" x="737"/>
        <item m="1" x="767"/>
        <item m="1" x="794"/>
        <item m="1" x="827"/>
        <item m="1" x="861"/>
        <item m="1" x="891"/>
        <item m="1" x="923"/>
        <item m="1" x="957"/>
        <item m="1" x="990"/>
        <item m="1" x="1018"/>
        <item m="1" x="1038"/>
        <item m="1" x="165"/>
        <item m="1" x="185"/>
        <item m="1" x="206"/>
        <item m="1" x="227"/>
        <item m="1" x="247"/>
        <item m="1" x="270"/>
        <item m="1" x="294"/>
        <item m="1" x="316"/>
        <item m="1" x="340"/>
        <item m="1" x="368"/>
        <item m="1" x="399"/>
        <item m="1" x="433"/>
        <item m="1" x="469"/>
        <item m="1" x="504"/>
        <item m="1" x="536"/>
        <item m="1" x="564"/>
        <item m="1" x="591"/>
        <item m="1" x="617"/>
        <item m="1" x="643"/>
        <item m="1" x="667"/>
        <item m="1" x="693"/>
        <item m="1" x="721"/>
        <item m="1" x="752"/>
        <item m="1" x="779"/>
        <item m="1" x="809"/>
        <item m="1" x="842"/>
        <item m="1" x="875"/>
        <item m="1" x="904"/>
        <item m="1" x="938"/>
        <item m="1" x="973"/>
        <item m="1" x="1003"/>
        <item m="1" x="1026"/>
        <item m="1" x="154"/>
        <item m="1" x="175"/>
        <item m="1" x="195"/>
        <item m="1" x="216"/>
        <item m="1" x="237"/>
        <item m="1" x="258"/>
        <item m="1" x="282"/>
        <item m="1" x="305"/>
        <item m="1" x="328"/>
        <item m="1" x="354"/>
        <item m="1" x="383"/>
        <item m="1" x="415"/>
        <item m="1" x="451"/>
        <item m="1" x="487"/>
        <item m="1" x="520"/>
        <item m="1" x="550"/>
        <item m="1" x="577"/>
        <item m="1" x="604"/>
        <item m="1" x="630"/>
        <item m="1" x="654"/>
        <item m="1" x="680"/>
        <item m="1" x="708"/>
        <item m="1" x="736"/>
        <item m="1" x="765"/>
        <item m="1" x="793"/>
        <item m="1" x="825"/>
        <item m="1" x="858"/>
        <item m="1" x="889"/>
        <item m="1" x="920"/>
        <item m="1" x="954"/>
        <item m="1" x="988"/>
        <item m="1" x="1002"/>
        <item m="1" x="1015"/>
        <item m="1" x="1024"/>
        <item m="1" x="1036"/>
        <item m="1" x="153"/>
        <item m="1" x="164"/>
        <item m="1" x="174"/>
        <item m="1" x="184"/>
        <item m="1" x="193"/>
        <item m="1" x="649"/>
        <item m="1" x="204"/>
        <item m="1" x="215"/>
        <item m="1" x="226"/>
        <item m="1" x="236"/>
        <item m="1" x="246"/>
        <item m="1" x="257"/>
        <item m="1" x="269"/>
        <item m="1" x="280"/>
        <item m="1" x="292"/>
        <item m="1" x="304"/>
        <item m="1" x="315"/>
        <item m="1" x="327"/>
        <item m="1" x="339"/>
        <item m="1" x="353"/>
        <item m="1" x="366"/>
        <item m="1" x="380"/>
        <item m="1" x="396"/>
        <item m="1" x="413"/>
        <item m="1" x="431"/>
        <item m="1" x="448"/>
        <item m="1" x="467"/>
        <item m="1" x="485"/>
        <item m="1" x="503"/>
        <item m="1" x="519"/>
        <item m="1" x="534"/>
        <item m="1" x="549"/>
        <item m="1" x="563"/>
        <item m="1" x="576"/>
        <item m="1" x="590"/>
        <item m="1" x="603"/>
        <item m="1" x="616"/>
        <item m="1" x="628"/>
        <item m="1" x="641"/>
        <item m="1" x="653"/>
        <item m="1" x="666"/>
        <item m="1" x="679"/>
        <item m="1" x="692"/>
        <item m="1" x="707"/>
        <item m="1" x="720"/>
        <item m="1" x="734"/>
        <item m="1" x="749"/>
        <item m="1" x="764"/>
        <item m="1" x="778"/>
        <item m="1" x="791"/>
        <item m="1" x="808"/>
        <item m="1" x="824"/>
        <item m="1" x="841"/>
        <item m="1" x="856"/>
        <item m="1" x="873"/>
        <item m="1" x="888"/>
        <item m="1" x="902"/>
        <item m="1" x="918"/>
        <item m="1" x="733"/>
        <item m="1" x="622"/>
        <item m="1" x="972"/>
        <item m="1" x="936"/>
        <item m="1" x="953"/>
        <item m="1" x="971"/>
        <item m="1" x="987"/>
        <item m="1" x="1000"/>
        <item m="1" x="1014"/>
        <item m="1" x="1023"/>
        <item m="1" x="1035"/>
        <item m="1" x="152"/>
        <item m="1" x="163"/>
        <item m="1" x="173"/>
        <item m="1" x="183"/>
        <item m="1" x="192"/>
        <item m="1" x="203"/>
        <item m="1" x="214"/>
        <item m="1" x="225"/>
        <item m="1" x="235"/>
        <item m="1" x="245"/>
        <item m="1" x="831"/>
        <item m="1" x="750"/>
        <item m="1" x="268"/>
        <item m="1" x="256"/>
        <item m="1" x="267"/>
        <item m="1" x="278"/>
        <item m="1" x="291"/>
        <item m="1" x="303"/>
        <item m="1" x="314"/>
        <item m="1" x="326"/>
        <item m="1" x="338"/>
        <item m="1" x="352"/>
        <item m="1" x="365"/>
        <item m="1" x="379"/>
        <item m="1" x="395"/>
        <item m="1" x="412"/>
        <item m="1" x="429"/>
        <item m="1" x="447"/>
        <item m="1" x="466"/>
        <item m="1" x="484"/>
        <item m="1" x="501"/>
        <item m="1" x="517"/>
        <item m="1" x="533"/>
        <item m="1" x="548"/>
        <item m="1" x="561"/>
        <item m="1" x="575"/>
        <item m="1" x="589"/>
        <item m="1" x="602"/>
        <item m="1" x="614"/>
        <item m="1" x="627"/>
        <item m="1" x="640"/>
        <item m="1" x="652"/>
        <item m="1" x="664"/>
        <item m="1" x="678"/>
        <item m="1" x="691"/>
        <item m="1" x="706"/>
        <item m="1" x="718"/>
        <item m="1" x="211"/>
        <item m="1" x="518"/>
        <item m="1" x="731"/>
        <item m="1" x="748"/>
        <item m="1" x="763"/>
        <item m="1" x="776"/>
        <item m="1" x="790"/>
        <item m="1" x="807"/>
        <item m="1" x="823"/>
        <item m="1" x="839"/>
        <item m="1" x="855"/>
        <item m="1" x="872"/>
        <item m="1" x="887"/>
        <item m="1" x="900"/>
        <item m="1" x="205"/>
        <item m="1" x="968"/>
        <item m="1" x="1039"/>
        <item m="1" x="950"/>
        <item m="1" x="223"/>
        <item m="1" x="566"/>
        <item m="1" x="967"/>
        <item m="1" x="732"/>
        <item m="1" x="635"/>
        <item m="1" x="266"/>
        <item m="1" x="933"/>
        <item m="1" x="1025"/>
        <item m="1" x="766"/>
        <item m="1" x="279"/>
        <item m="1" x="482"/>
        <item m="1" x="464"/>
        <item m="1" x="157"/>
        <item m="1" x="621"/>
        <item m="1" x="409"/>
        <item m="1" x="1013"/>
        <item m="1" x="917"/>
        <item m="1" x="935"/>
        <item m="1" x="969"/>
        <item m="1" x="985"/>
        <item m="1" x="999"/>
        <item m="1" x="428"/>
        <item m="1" x="445"/>
        <item m="1" x="463"/>
        <item m="1" x="499"/>
        <item m="1" x="515"/>
        <item m="1" x="952"/>
        <item m="1" x="573"/>
        <item m="1" x="587"/>
        <item m="1" x="600"/>
        <item m="1" x="613"/>
        <item m="1" x="625"/>
        <item m="1" x="663"/>
        <item m="1" x="676"/>
        <item m="1" x="703"/>
        <item m="1" x="444"/>
        <item m="1" x="546"/>
        <item m="1" x="560"/>
        <item m="1" x="638"/>
        <item m="1" x="746"/>
        <item m="1" x="687"/>
        <item m="1" x="701"/>
        <item m="1" x="715"/>
        <item m="1" x="729"/>
        <item m="1" x="761"/>
        <item m="1" x="775"/>
        <item m="1" x="788"/>
        <item m="1" x="611"/>
        <item m="1" x="704"/>
        <item m="1" x="514"/>
        <item m="1" x="821"/>
        <item m="1" x="805"/>
        <item m="1" x="544"/>
        <item m="1" x="558"/>
        <item m="1" x="585"/>
        <item m="1" x="598"/>
        <item m="1" x="572"/>
        <item m="1" x="636"/>
        <item m="1" x="659"/>
        <item m="1" x="673"/>
        <item m="1" x="685"/>
        <item m="1" x="689"/>
        <item m="1" x="530"/>
        <item m="1" x="728"/>
        <item m="1" x="853"/>
        <item m="1" x="819"/>
        <item m="1" x="699"/>
        <item m="1" x="713"/>
        <item m="1" x="838"/>
        <item m="1" x="254"/>
        <item m="1" x="648"/>
        <item m="1" x="744"/>
        <item m="1" x="759"/>
        <item m="1" x="773"/>
        <item m="1" x="377"/>
        <item m="1" x="869"/>
        <item m="1" x="391"/>
        <item m="1" x="884"/>
        <item m="1" x="717"/>
        <item m="1" x="914"/>
        <item m="1" x="443"/>
        <item m="1" x="931"/>
        <item m="1" x="965"/>
        <item m="1" x="497"/>
        <item m="1" x="425"/>
        <item m="1" x="479"/>
        <item m="1" x="243"/>
        <item m="1" x="408"/>
        <item m="1" x="481"/>
        <item m="1" x="803"/>
        <item m="1" x="836"/>
        <item m="1" x="852"/>
        <item m="1" x="897"/>
        <item m="1" x="461"/>
        <item m="1" x="624"/>
        <item m="1" x="983"/>
        <item m="1" x="551"/>
        <item m="1" x="948"/>
        <item m="1" x="1010"/>
        <item m="1" x="543"/>
        <item m="1" x="557"/>
        <item m="1" x="251"/>
        <item m="1" x="528"/>
        <item m="1" x="274"/>
        <item m="1" x="742"/>
        <item m="1" x="287"/>
        <item m="1" x="757"/>
        <item m="1" x="299"/>
        <item m="1" x="772"/>
        <item m="1" x="311"/>
        <item m="1" x="334"/>
        <item m="1" x="817"/>
        <item m="1" x="263"/>
        <item m="1" x="786"/>
        <item m="1" x="725"/>
        <item m="1" x="323"/>
        <item m="1" x="802"/>
        <item m="1" x="348"/>
        <item m="1" x="835"/>
        <item m="1" x="362"/>
        <item m="1" x="849"/>
        <item m="1" x="882"/>
        <item m="1" x="406"/>
        <item m="1" x="912"/>
        <item m="1" x="995"/>
        <item m="1" x="526"/>
        <item m="1" x="930"/>
        <item m="1" x="459"/>
        <item m="1" x="946"/>
        <item m="1" x="477"/>
        <item m="1" x="964"/>
        <item m="1" x="866"/>
        <item m="1" x="441"/>
        <item m="1" x="495"/>
        <item m="1" x="980"/>
        <item m="1" x="511"/>
        <item m="1" x="297"/>
        <item m="1" x="755"/>
        <item m="1" x="423"/>
        <item m="1" x="286"/>
        <item m="1" x="310"/>
        <item m="1" x="784"/>
        <item m="1" x="770"/>
        <item m="1" x="389"/>
        <item m="1" x="321"/>
        <item m="1" x="375"/>
        <item m="1" x="345"/>
        <item m="1" x="832"/>
        <item m="1" x="404"/>
        <item m="1" x="895"/>
        <item m="1" x="422"/>
        <item m="1" x="800"/>
        <item m="1" x="333"/>
        <item m="1" x="815"/>
        <item m="1" x="740"/>
        <item m="1" x="439"/>
        <item m="1" x="928"/>
        <item m="1" x="458"/>
        <item m="1" x="944"/>
        <item m="1" x="474"/>
        <item m="1" x="493"/>
        <item m="1" x="509"/>
        <item m="1" x="360"/>
        <item m="1" x="847"/>
        <item m="1" x="373"/>
        <item m="1" x="388"/>
        <item m="1" x="880"/>
        <item m="1" x="993"/>
        <item m="1" x="910"/>
        <item m="1" x="961"/>
        <item m="1" x="978"/>
        <item m="1" x="308"/>
        <item m="1" x="319"/>
        <item m="1" x="331"/>
        <item m="1" x="813"/>
        <item m="1" x="343"/>
        <item m="1" x="386"/>
        <item m="1" x="437"/>
        <item m="1" x="863"/>
        <item m="1" x="879"/>
        <item m="1" x="402"/>
        <item m="1" x="783"/>
        <item m="1" x="829"/>
        <item m="1" x="507"/>
        <item m="1" x="797"/>
        <item m="1" x="358"/>
        <item m="1" x="893"/>
        <item m="1" x="909"/>
        <item m="1" x="925"/>
        <item m="1" x="455"/>
        <item m="1" x="942"/>
        <item m="1" x="491"/>
        <item m="1" x="539"/>
        <item m="1" x="554"/>
        <item m="1" x="846"/>
        <item m="1" x="420"/>
        <item m="1" x="472"/>
        <item m="1" x="959"/>
        <item m="1" x="977"/>
        <item m="1" x="524"/>
        <item m="1" x="1019"/>
        <item m="1" x="1031"/>
        <item m="1" x="568"/>
        <item m="1" x="1040"/>
        <item m="1" x="580"/>
        <item m="1" x="156"/>
        <item m="1" x="592"/>
        <item m="1" x="166"/>
        <item m="1" x="606"/>
        <item m="1" x="177"/>
        <item m="1" x="186"/>
        <item m="1" x="644"/>
        <item m="1" x="207"/>
        <item m="1" x="656"/>
        <item m="1" x="219"/>
        <item m="1" x="669"/>
        <item m="1" x="1007"/>
        <item m="1" x="618"/>
        <item m="1" x="239"/>
        <item m="1" x="248"/>
        <item m="1" x="710"/>
        <item m="1" x="260"/>
        <item m="1" x="722"/>
        <item m="1" x="271"/>
        <item m="1" x="738"/>
        <item m="1" x="284"/>
        <item m="1" x="753"/>
        <item m="1" x="295"/>
        <item m="1" x="768"/>
        <item m="1" x="307"/>
        <item m="1" x="781"/>
        <item m="1" x="317"/>
        <item m="1" x="796"/>
        <item m="1" x="694"/>
        <item m="1" x="996"/>
        <item m="1" x="197"/>
        <item m="1" x="811"/>
        <item m="1" x="342"/>
        <item m="1" x="828"/>
        <item m="1" x="357"/>
        <item m="1" x="844"/>
        <item m="1" x="370"/>
        <item m="1" x="862"/>
        <item m="1" x="877"/>
        <item m="1" x="401"/>
        <item m="1" x="419"/>
        <item m="1" x="907"/>
        <item m="1" x="435"/>
        <item m="1" x="958"/>
        <item m="1" x="975"/>
        <item m="1" x="506"/>
        <item m="1" x="991"/>
        <item m="1" x="523"/>
        <item m="1" x="341"/>
        <item m="1" x="826"/>
        <item m="1" x="843"/>
        <item m="1" x="860"/>
        <item m="1" x="384"/>
        <item m="1" x="876"/>
        <item m="1" x="400"/>
        <item m="1" x="371"/>
        <item m="1" x="330"/>
        <item m="1" x="892"/>
        <item m="1" x="924"/>
        <item m="1" x="454"/>
        <item m="1" x="940"/>
        <item m="1" x="471"/>
        <item m="1" x="490"/>
        <item m="1" x="1005"/>
        <item m="1" x="810"/>
        <item m="1" x="355"/>
        <item m="1" x="369"/>
        <item m="1" x="434"/>
        <item m="1" x="632"/>
        <item m="1" x="228"/>
        <item m="1" x="416"/>
        <item m="1" x="452"/>
        <item m="1" x="939"/>
        <item m="1" x="470"/>
        <item m="1" x="488"/>
        <item m="1" x="922"/>
        <item m="1" x="956"/>
        <item m="1" x="974"/>
        <item m="1" x="505"/>
        <item m="1" x="989"/>
        <item m="1" x="521"/>
        <item m="1" x="1004"/>
        <item m="1" x="537"/>
        <item m="1" x="1017"/>
        <item m="1" x="552"/>
        <item m="1" x="1027"/>
        <item m="1" x="565"/>
        <item m="1" x="1037"/>
        <item m="1" x="578"/>
        <item m="1" x="367"/>
        <item m="1" x="859"/>
        <item m="1" x="382"/>
        <item m="1" x="874"/>
        <item m="1" x="397"/>
        <item m="1" x="905"/>
        <item m="1" x="903"/>
        <item m="1" x="921"/>
        <item m="1" x="432"/>
        <item m="1" x="414"/>
        <item m="1" x="937"/>
        <item m="1" x="450"/>
        <item m="1" x="468"/>
        <item m="1" x="486"/>
        <item m="1" x="955"/>
        <item m="1" x="538"/>
        <item m="1" x="890"/>
        <item m="1" x="189"/>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38">
        <item m="1" x="1560"/>
        <item m="1" x="1565"/>
        <item m="1" x="1710"/>
        <item m="1" x="212"/>
        <item m="1" x="1363"/>
        <item m="1" x="1770"/>
        <item m="1" x="324"/>
        <item m="1" x="1385"/>
        <item m="1" x="1835"/>
        <item m="1" x="617"/>
        <item m="1" x="1304"/>
        <item m="1" x="1587"/>
        <item m="1" x="897"/>
        <item m="1" x="464"/>
        <item m="1" x="562"/>
        <item m="1" x="383"/>
        <item m="1" x="1102"/>
        <item m="1" x="1197"/>
        <item m="1" x="1166"/>
        <item m="1" x="1593"/>
        <item m="1" x="307"/>
        <item m="1" x="1583"/>
        <item m="1" x="998"/>
        <item m="1" x="1357"/>
        <item m="1" x="1338"/>
        <item m="1" x="1449"/>
        <item m="1" x="229"/>
        <item m="1" x="1772"/>
        <item m="1" x="1426"/>
        <item m="1" x="983"/>
        <item m="1" x="1408"/>
        <item m="1" x="171"/>
        <item m="1" x="1609"/>
        <item m="1" x="163"/>
        <item m="1" x="164"/>
        <item m="1" x="165"/>
        <item m="1" x="1037"/>
        <item m="1" x="1089"/>
        <item m="1" x="511"/>
        <item m="1" x="884"/>
        <item m="1" x="955"/>
        <item m="1" x="498"/>
        <item m="1" x="153"/>
        <item m="1" x="1762"/>
        <item m="1" x="1231"/>
        <item m="1" x="682"/>
        <item m="1" x="624"/>
        <item m="1" x="1629"/>
        <item m="1" x="244"/>
        <item m="1" x="1836"/>
        <item m="1" x="334"/>
        <item m="1" x="256"/>
        <item m="1" x="1070"/>
        <item m="1" x="351"/>
        <item m="1" x="1452"/>
        <item m="1" x="213"/>
        <item m="1" x="1204"/>
        <item m="1" x="1602"/>
        <item m="1" x="218"/>
        <item m="1" x="1018"/>
        <item m="1" x="204"/>
        <item m="1" x="1819"/>
        <item m="1" x="878"/>
        <item m="1" x="205"/>
        <item m="1" x="949"/>
        <item m="1" x="320"/>
        <item m="1" x="1576"/>
        <item m="1" x="586"/>
        <item m="1" x="405"/>
        <item m="1" x="858"/>
        <item m="1" x="1451"/>
        <item m="1" x="395"/>
        <item m="1" x="245"/>
        <item m="1" x="805"/>
        <item m="1" x="1048"/>
        <item m="1" x="581"/>
        <item m="1" x="1693"/>
        <item m="1" x="894"/>
        <item m="1" x="1598"/>
        <item m="1" x="912"/>
        <item m="1" x="237"/>
        <item m="1" x="1219"/>
        <item m="1" x="1644"/>
        <item m="1" x="1704"/>
        <item m="1" x="690"/>
        <item m="1" x="548"/>
        <item m="1" x="1780"/>
        <item m="1" x="972"/>
        <item m="1" x="583"/>
        <item m="1" x="1694"/>
        <item m="1" x="1135"/>
        <item m="1" x="1450"/>
        <item m="1" x="323"/>
        <item m="1" x="1588"/>
        <item m="1" x="260"/>
        <item m="1" x="1169"/>
        <item m="1" x="1686"/>
        <item m="1" x="923"/>
        <item m="1" x="1350"/>
        <item m="1" x="1356"/>
        <item m="1" x="723"/>
        <item m="1" x="1412"/>
        <item m="1" x="1005"/>
        <item m="1" x="1518"/>
        <item m="1" x="571"/>
        <item m="1" x="1559"/>
        <item m="1" x="1785"/>
        <item m="1" x="589"/>
        <item m="1" x="992"/>
        <item m="1" x="1523"/>
        <item m="1" x="1833"/>
        <item m="1" x="430"/>
        <item m="1" x="209"/>
        <item m="1" x="744"/>
        <item m="1" x="683"/>
        <item m="1" x="537"/>
        <item m="1" x="960"/>
        <item m="1" x="410"/>
        <item m="1" x="1084"/>
        <item m="1" x="774"/>
        <item m="1" x="449"/>
        <item m="1" x="724"/>
        <item m="1" x="1413"/>
        <item m="1" x="1631"/>
        <item m="1" x="1282"/>
        <item m="1" x="533"/>
        <item m="1" x="1443"/>
        <item m="1" x="591"/>
        <item m="1" x="1379"/>
        <item m="1" x="1158"/>
        <item m="1" x="1220"/>
        <item m="1" x="1723"/>
        <item m="1" x="423"/>
        <item m="1" x="1313"/>
        <item m="1" x="1272"/>
        <item m="1" x="1190"/>
        <item m="1" x="308"/>
        <item m="1" x="869"/>
        <item m="1" x="1481"/>
        <item m="1" x="1134"/>
        <item m="1" x="1594"/>
        <item m="1" x="1243"/>
        <item m="1" x="1809"/>
        <item m="1" x="727"/>
        <item m="1" x="201"/>
        <item m="1" x="1700"/>
        <item m="1" x="265"/>
        <item m="1" x="376"/>
        <item m="1" x="169"/>
        <item m="1" x="1829"/>
        <item m="1" x="1446"/>
        <item m="1" x="1050"/>
        <item m="1" x="1455"/>
        <item m="1" x="657"/>
        <item m="1" x="156"/>
        <item m="1" x="827"/>
        <item m="1" x="1112"/>
        <item m="1" x="1711"/>
        <item m="1" x="1759"/>
        <item m="1" x="1075"/>
        <item m="1" x="1123"/>
        <item m="1" x="1695"/>
        <item m="1" x="242"/>
        <item m="1" x="812"/>
        <item m="1" x="1152"/>
        <item m="1" x="1445"/>
        <item m="1" x="1060"/>
        <item m="1" x="672"/>
        <item m="1" x="1320"/>
        <item m="1" x="461"/>
        <item m="1" x="503"/>
        <item m="1" x="373"/>
        <item m="1" x="517"/>
        <item m="1" x="1574"/>
        <item m="1" x="259"/>
        <item m="1" x="569"/>
        <item m="1" x="1251"/>
        <item m="1" x="1645"/>
        <item m="1" x="563"/>
        <item m="1" x="661"/>
        <item m="1" x="1164"/>
        <item m="1" x="1619"/>
        <item m="1" x="1564"/>
        <item m="1" x="1733"/>
        <item m="1" x="796"/>
        <item m="1" x="738"/>
        <item m="1" x="883"/>
        <item m="1" x="1793"/>
        <item m="1" x="374"/>
        <item m="1" x="1766"/>
        <item m="1" x="1534"/>
        <item m="1" x="1362"/>
        <item m="1" x="917"/>
        <item m="1" x="500"/>
        <item m="1" x="1271"/>
        <item m="1" x="927"/>
        <item m="1" x="1071"/>
        <item m="1" x="301"/>
        <item m="1" x="1241"/>
        <item m="1" x="393"/>
        <item m="1" x="804"/>
        <item m="1" x="1335"/>
        <item m="1" x="1567"/>
        <item m="1" x="1729"/>
        <item m="1" x="335"/>
        <item m="1" x="435"/>
        <item m="1" x="1797"/>
        <item m="1" x="1519"/>
        <item m="1" x="1667"/>
        <item m="1" x="680"/>
        <item m="1" x="1810"/>
        <item m="1" x="1823"/>
        <item m="1" x="397"/>
        <item m="1" x="1382"/>
        <item m="1" x="1094"/>
        <item m="1" x="566"/>
        <item m="1" x="499"/>
        <item m="1" x="1095"/>
        <item m="1" x="1699"/>
        <item m="1" x="313"/>
        <item m="1" x="191"/>
        <item m="1" x="389"/>
        <item m="1" x="1083"/>
        <item m="1" x="1577"/>
        <item m="1" x="221"/>
        <item m="1" x="938"/>
        <item m="1" x="309"/>
        <item m="1" x="578"/>
        <item m="1" x="1663"/>
        <item m="1" x="1586"/>
        <item m="1" x="1043"/>
        <item m="1" x="824"/>
        <item m="1" x="1656"/>
        <item m="1" x="1281"/>
        <item m="1" x="1367"/>
        <item m="1" x="1225"/>
        <item m="1" x="300"/>
        <item m="1" x="277"/>
        <item m="1" x="231"/>
        <item m="1" x="930"/>
        <item m="1" x="762"/>
        <item m="1" x="877"/>
        <item m="1" x="1563"/>
        <item m="1" x="1185"/>
        <item m="1" x="283"/>
        <item m="1" x="530"/>
        <item m="1" x="1020"/>
        <item m="1" x="1803"/>
        <item m="1" x="384"/>
        <item m="1" x="829"/>
        <item m="1" x="504"/>
        <item m="1" x="1351"/>
        <item m="1" x="1223"/>
        <item m="1" x="326"/>
        <item m="1" x="1724"/>
        <item m="1" x="821"/>
        <item m="1" x="250"/>
        <item m="1" x="1632"/>
        <item m="1" x="1425"/>
        <item m="1" x="1430"/>
        <item m="1" x="176"/>
        <item m="1" x="1431"/>
        <item m="1" x="1038"/>
        <item m="1" x="157"/>
        <item m="1" x="771"/>
        <item m="1" x="854"/>
        <item m="1" x="1773"/>
        <item m="1" x="572"/>
        <item m="1" x="632"/>
        <item m="1" x="1436"/>
        <item m="1" x="1174"/>
        <item m="1" x="1295"/>
        <item m="1" x="1306"/>
        <item m="1" x="1074"/>
        <item m="1" x="1760"/>
        <item m="1" x="802"/>
        <item m="1" x="826"/>
        <item m="1" x="665"/>
        <item m="1" x="1516"/>
        <item m="1" x="1287"/>
        <item m="1" x="1347"/>
        <item m="1" x="1207"/>
        <item m="1" x="766"/>
        <item m="1" x="538"/>
        <item m="1" x="1815"/>
        <item m="1" x="1473"/>
        <item m="1" x="1520"/>
        <item m="1" x="183"/>
        <item m="1" x="1110"/>
        <item m="1" x="899"/>
        <item m="1" x="1303"/>
        <item m="1" x="1775"/>
        <item m="1" x="1334"/>
        <item m="1" x="968"/>
        <item m="1" x="1754"/>
        <item m="1" x="764"/>
        <item m="1" x="913"/>
        <item m="1" x="1371"/>
        <item m="1" x="276"/>
        <item m="1" x="1253"/>
        <item m="1" x="1492"/>
        <item m="1" x="1232"/>
        <item m="1" x="1675"/>
        <item m="1" x="1661"/>
        <item m="1" x="582"/>
        <item m="1" x="609"/>
        <item m="1" x="282"/>
        <item m="1" x="1487"/>
        <item m="1" x="224"/>
        <item m="1" x="1622"/>
        <item m="1" x="1209"/>
        <item m="1" x="1600"/>
        <item m="1" x="1146"/>
        <item m="1" x="365"/>
        <item m="1" x="1055"/>
        <item m="1" x="1435"/>
        <item m="1" x="626"/>
        <item m="1" x="1441"/>
        <item m="1" x="579"/>
        <item m="1" x="510"/>
        <item m="1" x="907"/>
        <item m="1" x="1259"/>
        <item m="1" x="1597"/>
        <item m="1" x="1485"/>
        <item m="1" x="1042"/>
        <item m="1" x="1100"/>
        <item m="1" x="195"/>
        <item m="1" x="1802"/>
        <item m="1" x="1011"/>
        <item m="1" x="1818"/>
        <item m="1" x="1526"/>
        <item m="1" x="252"/>
        <item m="1" x="732"/>
        <item m="1" x="592"/>
        <item m="1" x="1317"/>
        <item m="1" x="182"/>
        <item m="1" x="152"/>
        <item m="1" x="1678"/>
        <item m="1" x="667"/>
        <item m="1" x="202"/>
        <item m="1" x="1136"/>
        <item m="1" x="658"/>
        <item m="1" x="1012"/>
        <item m="1" x="1494"/>
        <item m="1" x="781"/>
        <item m="1" x="1453"/>
        <item m="1" x="1265"/>
        <item m="1" x="1178"/>
        <item m="1" x="534"/>
        <item m="1" x="1416"/>
        <item m="1" x="929"/>
        <item m="1" x="1799"/>
        <item m="1" x="664"/>
        <item m="1" x="1192"/>
        <item m="1" x="220"/>
        <item m="1" x="1784"/>
        <item m="1" x="841"/>
        <item m="1" x="1292"/>
        <item m="1" x="798"/>
        <item m="1" x="529"/>
        <item m="1" x="849"/>
        <item m="1" x="924"/>
        <item m="1" x="1595"/>
        <item m="1" x="1210"/>
        <item m="1" x="1273"/>
        <item m="1" x="1076"/>
        <item m="1" x="598"/>
        <item m="1" x="836"/>
        <item m="1" x="328"/>
        <item m="1" x="699"/>
        <item m="1" x="775"/>
        <item m="1" x="1285"/>
        <item m="1" x="1635"/>
        <item m="1" x="465"/>
        <item m="1" x="1830"/>
        <item m="1" x="180"/>
        <item m="1" x="450"/>
        <item m="1" x="847"/>
        <item m="1" x="1061"/>
        <item m="1" x="1062"/>
        <item m="1" x="636"/>
        <item m="1" x="462"/>
        <item m="1" x="710"/>
        <item m="1" x="874"/>
        <item m="1" x="875"/>
        <item m="1" x="608"/>
        <item m="1" x="443"/>
        <item m="1" x="1637"/>
        <item m="1" x="1664"/>
        <item m="1" x="1630"/>
        <item m="1" x="1781"/>
        <item m="1" x="637"/>
        <item m="1" x="641"/>
        <item m="1" x="325"/>
        <item m="1" x="1553"/>
        <item m="1" x="786"/>
        <item m="1" x="472"/>
        <item m="1" x="272"/>
        <item m="1" x="647"/>
        <item m="1" x="342"/>
        <item m="1" x="1148"/>
        <item m="1" x="776"/>
        <item m="1" x="424"/>
        <item m="1" x="444"/>
        <item m="1" x="1672"/>
        <item m="1" x="1447"/>
        <item m="1" x="1049"/>
        <item m="1" x="286"/>
        <item m="1" x="1191"/>
        <item m="1" x="643"/>
        <item m="1" x="1157"/>
        <item m="1" x="552"/>
        <item m="1" x="1109"/>
        <item m="1" x="1778"/>
        <item m="1" x="1561"/>
        <item m="1" x="564"/>
        <item m="1" x="539"/>
        <item m="1" x="1187"/>
        <item m="1" x="715"/>
        <item m="1" x="1627"/>
        <item m="1" x="292"/>
        <item m="1" x="189"/>
        <item m="1" x="1002"/>
        <item m="1" x="362"/>
        <item m="1" x="1130"/>
        <item m="1" x="1641"/>
        <item m="1" x="1643"/>
        <item m="1" x="439"/>
        <item m="1" x="243"/>
        <item m="1" x="713"/>
        <item m="1" x="248"/>
        <item m="1" x="404"/>
        <item m="1" x="454"/>
        <item m="1" x="1203"/>
        <item m="1" x="782"/>
        <item m="1" x="822"/>
        <item m="1" x="1278"/>
        <item m="1" x="1484"/>
        <item m="1" x="689"/>
        <item m="1" x="1013"/>
        <item m="1" x="173"/>
        <item m="1" x="1751"/>
        <item m="1" x="341"/>
        <item m="1" x="1248"/>
        <item m="1" x="217"/>
        <item m="1" x="1504"/>
        <item m="1" x="1096"/>
        <item m="1" x="333"/>
        <item m="1" x="695"/>
        <item m="1" x="1407"/>
        <item m="1" x="1655"/>
        <item m="1" x="1047"/>
        <item m="1" x="777"/>
        <item m="1" x="428"/>
        <item m="1" x="1604"/>
        <item m="1" x="1288"/>
        <item m="1" x="493"/>
        <item m="1" x="1215"/>
        <item m="1" x="1286"/>
        <item m="1" x="1786"/>
        <item m="1" x="284"/>
        <item m="1" x="974"/>
        <item m="1" x="995"/>
        <item m="1" x="1814"/>
        <item m="1" x="1550"/>
        <item m="1" x="964"/>
        <item m="1" x="1267"/>
        <item m="1" x="318"/>
        <item m="1" x="1676"/>
        <item m="1" x="942"/>
        <item m="1" x="1141"/>
        <item m="1" x="705"/>
        <item m="1" x="1536"/>
        <item m="1" x="1202"/>
        <item m="1" x="314"/>
        <item m="1" x="1274"/>
        <item m="1" x="1820"/>
        <item m="1" x="1353"/>
        <item m="1" x="1145"/>
        <item m="1" x="651"/>
        <item m="1" x="559"/>
        <item m="1" x="437"/>
        <item m="1" x="730"/>
        <item m="1" x="1578"/>
        <item m="1" x="1116"/>
        <item m="1" x="524"/>
        <item m="1" x="1402"/>
        <item m="1" x="519"/>
        <item m="1" x="478"/>
        <item m="1" x="375"/>
        <item m="1" x="1501"/>
        <item m="1" x="1752"/>
        <item m="1" x="206"/>
        <item m="1" x="385"/>
        <item m="1" x="359"/>
        <item m="1" x="550"/>
        <item m="1" x="1777"/>
        <item m="1" x="1444"/>
        <item m="1" x="769"/>
        <item m="1" x="1545"/>
        <item m="1" x="605"/>
        <item m="1" x="1812"/>
        <item m="1" x="752"/>
        <item m="1" x="1525"/>
        <item m="1" x="203"/>
        <item m="1" x="1098"/>
        <item m="1" x="1471"/>
        <item m="1" x="170"/>
        <item m="1" x="1620"/>
        <item m="1" x="222"/>
        <item m="1" x="1795"/>
        <item m="1" x="1198"/>
        <item m="1" x="1184"/>
        <item m="1" x="540"/>
        <item m="1" x="321"/>
        <item m="1" x="629"/>
        <item m="1" x="1329"/>
        <item m="1" x="1140"/>
        <item m="1" x="1532"/>
        <item m="1" x="671"/>
        <item m="1" x="1160"/>
        <item m="1" x="1058"/>
        <item m="1" x="1662"/>
        <item m="1" x="399"/>
        <item m="1" x="1774"/>
        <item m="1" x="1722"/>
        <item m="1" x="890"/>
        <item m="1" x="162"/>
        <item m="1" x="486"/>
        <item m="1" x="392"/>
        <item m="1" x="331"/>
        <item m="1" x="677"/>
        <item m="1" x="1792"/>
        <item m="1" x="1782"/>
        <item m="1" x="299"/>
        <item m="1" x="1165"/>
        <item m="1" x="1459"/>
        <item m="1" x="1377"/>
        <item m="1" x="1585"/>
        <item m="1" x="1200"/>
        <item m="1" x="603"/>
        <item m="1" x="733"/>
        <item m="1" x="194"/>
        <item m="1" x="1616"/>
        <item m="1" x="1180"/>
        <item m="1" x="1726"/>
        <item m="1" x="251"/>
        <item m="1" x="509"/>
        <item m="1" x="1472"/>
        <item m="1" x="882"/>
        <item m="1" x="948"/>
        <item m="1" x="1034"/>
        <item m="1" x="1607"/>
        <item m="1" x="1319"/>
        <item m="1" x="1653"/>
        <item m="1" x="1364"/>
        <item m="1" x="820"/>
        <item m="1" x="986"/>
        <item m="1" x="1008"/>
        <item m="1" x="1316"/>
        <item m="1" x="1030"/>
        <item m="1" x="1401"/>
        <item m="1" x="249"/>
        <item m="1" x="1764"/>
        <item m="1" x="616"/>
        <item m="1" x="1167"/>
        <item m="1" x="349"/>
        <item m="1" x="1427"/>
        <item m="1" x="1032"/>
        <item m="1" x="1596"/>
        <item m="1" x="466"/>
        <item m="1" x="620"/>
        <item m="1" x="845"/>
        <item m="1" x="577"/>
        <item m="1" x="1579"/>
        <item m="1" x="1418"/>
        <item m="1" x="1213"/>
        <item m="1" x="957"/>
        <item m="1" x="1035"/>
        <item m="1" x="463"/>
        <item m="1" x="1360"/>
        <item m="1" x="886"/>
        <item m="1" x="673"/>
        <item m="1" x="1589"/>
        <item m="1" x="453"/>
        <item m="1" x="192"/>
        <item m="1" x="621"/>
        <item m="1" x="1692"/>
        <item m="1" x="348"/>
        <item m="1" x="979"/>
        <item m="1" x="1411"/>
        <item m="1" x="1239"/>
        <item m="1" x="1423"/>
        <item m="1" x="1091"/>
        <item m="1" x="701"/>
        <item m="1" x="716"/>
        <item m="1" x="1535"/>
        <item m="1" x="722"/>
        <item m="1" x="976"/>
        <item m="1" x="555"/>
        <item m="1" x="1548"/>
        <item m="1" x="1378"/>
        <item m="1" x="1114"/>
        <item m="1" x="436"/>
        <item m="1" x="785"/>
        <item m="1" x="1592"/>
        <item m="1" x="980"/>
        <item m="1" x="1053"/>
        <item m="1" x="1646"/>
        <item m="1" x="1021"/>
        <item m="1" x="485"/>
        <item m="1" x="417"/>
        <item m="1" x="1712"/>
        <item m="1" x="1046"/>
        <item m="1" x="910"/>
        <item m="1" x="1709"/>
        <item m="1" x="1747"/>
        <item m="1" x="971"/>
        <item m="1" x="543"/>
        <item m="1" x="1608"/>
        <item m="1" x="438"/>
        <item m="1" x="758"/>
        <item m="1" x="253"/>
        <item m="1" x="593"/>
        <item m="1" x="965"/>
        <item m="1" x="760"/>
        <item m="1" x="1394"/>
        <item m="1" x="1796"/>
        <item m="1" x="1668"/>
        <item m="1" x="1673"/>
        <item m="1" x="1438"/>
        <item m="1" x="1036"/>
        <item m="1" x="388"/>
        <item m="1" x="765"/>
        <item m="1" x="1106"/>
        <item m="1" x="934"/>
        <item m="1" x="521"/>
        <item m="1" x="1325"/>
        <item m="1" x="843"/>
        <item m="1" x="1677"/>
        <item m="1" x="347"/>
        <item m="1" x="754"/>
        <item m="1" x="1800"/>
        <item m="1" x="1817"/>
        <item m="1" x="1120"/>
        <item m="1" x="737"/>
        <item m="1" x="1399"/>
        <item m="1" x="288"/>
        <item m="1" x="750"/>
        <item m="1" x="1330"/>
        <item m="1" x="1568"/>
        <item m="1" x="1229"/>
        <item m="1" x="557"/>
        <item m="1" x="1497"/>
        <item m="1" x="400"/>
        <item m="1" x="1233"/>
        <item m="1" x="599"/>
        <item m="1" x="1479"/>
        <item m="1" x="198"/>
        <item m="1" x="587"/>
        <item m="1" x="940"/>
        <item m="1" x="1133"/>
        <item m="1" x="214"/>
        <item m="1" x="1414"/>
        <item m="1" x="512"/>
        <item m="1" x="1314"/>
        <item m="1" x="1429"/>
        <item m="1" x="1205"/>
        <item m="1" x="659"/>
        <item m="1" x="1090"/>
        <item m="1" x="865"/>
        <item m="1" x="179"/>
        <item m="1" x="859"/>
        <item m="1" x="1040"/>
        <item m="1" x="522"/>
        <item m="1" x="289"/>
        <item m="1" x="1131"/>
        <item m="1" x="339"/>
        <item m="1" x="381"/>
        <item m="1" x="1822"/>
        <item m="1" x="973"/>
        <item m="1" x="1398"/>
        <item m="1" x="269"/>
        <item m="1" x="1640"/>
        <item m="1" x="1342"/>
        <item m="1" x="232"/>
        <item m="1" x="484"/>
        <item m="1" x="780"/>
        <item m="1" x="502"/>
        <item m="1" x="536"/>
        <item m="1" x="1255"/>
        <item m="1" x="1420"/>
        <item m="1" x="1807"/>
        <item m="1" x="706"/>
        <item m="1" x="1701"/>
        <item m="1" x="928"/>
        <item m="1" x="594"/>
        <item m="1" x="1122"/>
        <item m="1" x="1403"/>
        <item m="1" x="618"/>
        <item m="1" x="1080"/>
        <item m="1" x="1296"/>
        <item m="1" x="344"/>
        <item m="1" x="1674"/>
        <item m="1" x="1162"/>
        <item m="1" x="631"/>
        <item m="1" x="1581"/>
        <item m="1" x="958"/>
        <item m="1" x="1638"/>
        <item m="1" x="273"/>
        <item m="1" x="1087"/>
        <item m="1" x="1262"/>
        <item m="1" x="1650"/>
        <item m="1" x="431"/>
        <item m="1" x="1707"/>
        <item m="1" x="378"/>
        <item m="1" x="1658"/>
        <item m="1" x="1151"/>
        <item m="1" x="1727"/>
        <item m="1" x="541"/>
        <item m="1" x="1228"/>
        <item m="1" x="1077"/>
        <item m="1" x="425"/>
        <item m="1" x="491"/>
        <item m="1" x="1687"/>
        <item m="1" x="1761"/>
        <item m="1" x="1097"/>
        <item m="1" x="830"/>
        <item m="1" x="488"/>
        <item m="1" x="1758"/>
        <item m="1" x="1150"/>
        <item m="1" x="193"/>
        <item m="1" x="809"/>
        <item m="1" x="457"/>
        <item m="1" x="1406"/>
        <item m="1" x="879"/>
        <item m="1" x="908"/>
        <item m="1" x="961"/>
        <item m="1" x="1725"/>
        <item m="1" x="1331"/>
        <item m="1" x="523"/>
        <item m="1" x="469"/>
        <item m="1" x="544"/>
        <item m="1" x="1326"/>
        <item m="1" x="322"/>
        <item m="1" x="1092"/>
        <item m="1" x="1713"/>
        <item m="1" x="1539"/>
        <item m="1" x="1805"/>
        <item m="1" x="403"/>
        <item m="1" x="448"/>
        <item m="1" x="676"/>
        <item m="1" x="622"/>
        <item m="1" x="1155"/>
        <item m="1" x="1163"/>
        <item m="1" x="418"/>
        <item m="1" x="159"/>
        <item m="1" x="1073"/>
        <item m="1" x="1537"/>
        <item m="1" x="1179"/>
        <item m="1" x="154"/>
        <item m="1" x="1327"/>
        <item m="1" x="1328"/>
        <item m="1" x="506"/>
        <item m="1" x="358"/>
        <item m="1" x="270"/>
        <item m="1" x="951"/>
        <item m="1" x="546"/>
        <item m="1" x="1355"/>
        <item m="1" x="1739"/>
        <item m="1" x="1493"/>
        <item m="1" x="937"/>
        <item m="1" x="1569"/>
        <item m="1" x="175"/>
        <item m="1" x="184"/>
        <item m="1" x="406"/>
        <item m="1" x="697"/>
        <item m="1" x="1121"/>
        <item m="1" x="386"/>
        <item m="1" x="1787"/>
        <item m="1" x="959"/>
        <item m="1" x="287"/>
        <item m="1" x="1236"/>
        <item m="1" x="1024"/>
        <item m="1" x="1618"/>
        <item m="1" x="1027"/>
        <item m="1" x="261"/>
        <item m="1" x="480"/>
        <item m="1" x="825"/>
        <item m="1" x="681"/>
        <item m="1" x="413"/>
        <item m="1" x="666"/>
        <item m="1" x="547"/>
        <item m="1" x="1283"/>
        <item m="1" x="614"/>
        <item m="1" x="1626"/>
        <item m="1" x="922"/>
        <item m="1" x="1279"/>
        <item m="1" x="535"/>
        <item m="1" x="181"/>
        <item m="1" x="1419"/>
        <item m="1" x="513"/>
        <item m="1" x="1460"/>
        <item m="1" x="336"/>
        <item m="1" x="1415"/>
        <item m="1" x="1269"/>
        <item m="1" x="1806"/>
        <item m="1" x="560"/>
        <item m="1" x="310"/>
        <item m="1" x="1691"/>
        <item m="1" x="497"/>
        <item m="1" x="1789"/>
        <item m="1" x="1019"/>
        <item m="1" x="739"/>
        <item m="1" x="655"/>
        <item m="1" x="668"/>
        <item m="1" x="1171"/>
        <item m="1" x="199"/>
        <item m="1" x="1263"/>
        <item m="1" x="1388"/>
        <item m="1" x="1244"/>
        <item m="1" x="1016"/>
        <item m="1" x="1234"/>
        <item m="1" x="740"/>
        <item m="1" x="1791"/>
        <item m="1" x="784"/>
        <item m="1" x="1779"/>
        <item m="1" x="1503"/>
        <item m="1" x="1827"/>
        <item m="1" x="216"/>
        <item m="1" x="1107"/>
        <item m="1" x="343"/>
        <item m="1" x="338"/>
        <item m="1" x="1522"/>
        <item m="1" x="1302"/>
        <item m="1" x="352"/>
        <item m="1" x="1464"/>
        <item m="1" x="988"/>
        <item m="1" x="267"/>
        <item m="1" x="726"/>
        <item m="1" x="719"/>
        <item m="1" x="1387"/>
        <item m="1" x="1028"/>
        <item m="1" x="412"/>
        <item m="1" x="1284"/>
        <item m="1" x="993"/>
        <item m="1" x="932"/>
        <item m="1" x="1705"/>
        <item m="1" x="1230"/>
        <item m="1" x="867"/>
        <item m="1" x="1509"/>
        <item m="1" x="788"/>
        <item m="1" x="290"/>
        <item m="1" x="612"/>
        <item m="1" x="422"/>
        <item m="1" x="1753"/>
        <item m="1" x="793"/>
        <item m="1" x="1026"/>
        <item m="1" x="1771"/>
        <item m="1" x="377"/>
        <item m="1" x="197"/>
        <item m="1" x="1424"/>
        <item m="1" x="1368"/>
        <item m="1" x="873"/>
        <item m="1" x="1254"/>
        <item m="1" x="1575"/>
        <item m="1" x="445"/>
        <item m="1" x="1715"/>
        <item m="1" x="416"/>
        <item m="1" x="1717"/>
        <item m="1" x="1066"/>
        <item m="1" x="1679"/>
        <item m="1" x="876"/>
        <item m="1" x="1465"/>
        <item m="1" x="266"/>
        <item m="1" x="401"/>
        <item m="1" x="674"/>
        <item m="1" x="652"/>
        <item m="1" x="160"/>
        <item m="1" x="315"/>
        <item m="1" x="649"/>
        <item m="1" x="1474"/>
        <item m="1" x="1628"/>
        <item m="1" x="1405"/>
        <item m="1" x="1308"/>
        <item m="1" x="919"/>
        <item m="1" x="977"/>
        <item m="1" x="1570"/>
        <item m="1" x="1249"/>
        <item m="1" x="208"/>
        <item m="1" x="905"/>
        <item m="1" x="1022"/>
        <item m="1" x="1433"/>
        <item m="1" x="996"/>
        <item m="1" x="188"/>
        <item m="1" x="1590"/>
        <item m="1" x="158"/>
        <item m="1" x="1749"/>
        <item m="1" x="254"/>
        <item m="1" x="856"/>
        <item m="1" x="1332"/>
        <item m="1" x="473"/>
        <item m="1" x="470"/>
        <item m="1" x="515"/>
        <item m="1" x="1128"/>
        <item m="1" x="1211"/>
        <item m="1" x="1384"/>
        <item m="1" x="337"/>
        <item m="1" x="1660"/>
        <item m="1" x="1521"/>
        <item m="1" x="1041"/>
        <item m="1" x="675"/>
        <item m="1" x="1270"/>
        <item m="1" x="630"/>
        <item m="1" x="1670"/>
        <item m="1" x="711"/>
        <item m="1" x="366"/>
        <item m="1" x="1623"/>
        <item m="1" x="669"/>
        <item m="1" x="516"/>
        <item m="1" x="458"/>
        <item m="1" x="531"/>
        <item m="1" x="1153"/>
        <item m="1" x="379"/>
        <item m="1" x="1498"/>
        <item m="1" x="1551"/>
        <item m="1" x="414"/>
        <item m="1" x="1082"/>
        <item m="1" x="455"/>
        <item m="1" x="931"/>
        <item m="1" x="963"/>
        <item m="1" x="714"/>
        <item m="1" x="1086"/>
        <item m="1" x="1063"/>
        <item m="1" x="1621"/>
        <item m="1" x="1703"/>
        <item m="1" x="363"/>
        <item m="1" x="1562"/>
        <item m="1" x="1716"/>
        <item m="1" x="868"/>
        <item m="1" x="514"/>
        <item m="1" x="1059"/>
        <item m="1" x="846"/>
        <item m="1" x="999"/>
        <item m="1" x="268"/>
        <item m="1" x="409"/>
        <item m="1" x="1386"/>
        <item m="1" x="1659"/>
        <item m="1" x="168"/>
        <item m="1" x="945"/>
        <item m="1" x="459"/>
        <item m="1" x="1033"/>
        <item m="1" x="1776"/>
        <item m="1" x="278"/>
        <item m="1" x="1466"/>
        <item m="1" x="1557"/>
        <item m="1" x="653"/>
        <item m="1" x="1025"/>
        <item m="1" x="380"/>
        <item m="1" x="304"/>
        <item m="1" x="368"/>
        <item m="1" x="1767"/>
        <item m="1" x="1245"/>
        <item m="1" x="1322"/>
        <item m="1" x="1671"/>
        <item m="1" x="1743"/>
        <item m="1" x="596"/>
        <item m="1" x="936"/>
        <item m="1" x="648"/>
        <item m="1" x="561"/>
        <item m="1" x="496"/>
        <item m="1" x="839"/>
        <item m="1" x="226"/>
        <item m="1" x="1001"/>
        <item m="1" x="906"/>
        <item m="1" x="1206"/>
        <item m="1" x="1511"/>
        <item m="1" x="1605"/>
        <item m="1" x="345"/>
        <item m="1" x="696"/>
        <item m="1" x="1515"/>
        <item m="1" x="210"/>
        <item m="1" x="975"/>
        <item m="1" x="200"/>
        <item m="1" x="1154"/>
        <item m="1" x="1072"/>
        <item m="1" x="211"/>
        <item m="1" x="1250"/>
        <item m="1" x="1748"/>
        <item m="1" x="702"/>
        <item m="1" x="1093"/>
        <item m="1" x="1224"/>
        <item m="1" x="1064"/>
        <item m="1" x="542"/>
        <item m="1" x="590"/>
        <item m="1" x="1554"/>
        <item m="1" x="526"/>
        <item m="1" x="279"/>
        <item m="1" x="1017"/>
        <item m="1" x="1680"/>
        <item m="1" x="747"/>
        <item m="1" x="670"/>
        <item m="1" x="611"/>
        <item m="1" x="1125"/>
        <item m="1" x="1345"/>
        <item m="1" x="490"/>
        <item m="1" x="698"/>
        <item m="1" x="741"/>
        <item m="1" x="1718"/>
        <item m="1" x="900"/>
        <item m="1" x="446"/>
        <item m="1" x="426"/>
        <item m="1" x="981"/>
        <item m="1" x="1276"/>
        <item m="1" x="1702"/>
        <item m="1" x="319"/>
        <item m="1" x="460"/>
        <item m="1" x="1617"/>
        <item m="1" x="656"/>
        <item m="1" x="1538"/>
        <item m="1" x="474"/>
        <item m="1" x="161"/>
        <item m="1" x="712"/>
        <item m="1" x="700"/>
        <item m="1" x="902"/>
        <item m="1" x="707"/>
        <item m="1" x="187"/>
        <item m="1" x="369"/>
        <item m="1" x="1505"/>
        <item m="1" x="501"/>
        <item m="1" x="396"/>
        <item m="1" x="692"/>
        <item m="1" x="693"/>
        <item m="1" x="520"/>
        <item m="1" x="925"/>
        <item m="1" x="1156"/>
        <item m="1" x="1828"/>
        <item m="1" x="763"/>
        <item m="1" x="419"/>
        <item m="1" x="916"/>
        <item m="1" x="372"/>
        <item m="1" x="1045"/>
        <item m="1" x="280"/>
        <item m="1" x="1003"/>
        <item m="1" x="1238"/>
        <item m="1" x="898"/>
        <item m="1" x="1348"/>
        <item m="1" x="255"/>
        <item m="1" x="952"/>
        <item m="1" x="1437"/>
        <item m="1" x="427"/>
        <item m="1" x="370"/>
        <item m="1" x="1811"/>
        <item m="1" x="1517"/>
        <item m="1" x="317"/>
        <item m="1" x="748"/>
        <item m="1" x="1057"/>
        <item m="1" x="172"/>
        <item m="1" x="1117"/>
        <item m="1" x="1599"/>
        <item m="1" x="1546"/>
        <item m="1" x="944"/>
        <item m="1" x="606"/>
        <item m="1" x="1448"/>
        <item m="1" x="768"/>
        <item m="1" x="953"/>
        <item m="1" x="230"/>
        <item m="1" x="1118"/>
        <item m="1" x="227"/>
        <item m="1" x="487"/>
        <item m="1" x="1524"/>
        <item m="1" x="755"/>
        <item m="1" x="1647"/>
        <item m="1" x="1508"/>
        <item m="1" x="842"/>
        <item m="1" x="1736"/>
        <item m="1" x="625"/>
        <item m="1" x="904"/>
        <item m="1" x="1337"/>
        <item m="1" x="1584"/>
        <item m="1" x="956"/>
        <item m="1" x="1421"/>
        <item m="1" x="728"/>
        <item m="1" x="415"/>
        <item m="1" x="567"/>
        <item m="1" x="228"/>
        <item m="1" x="1372"/>
        <item m="1" x="177"/>
        <item m="1" x="1813"/>
        <item m="1" x="1237"/>
        <item m="1" x="783"/>
        <item m="1" x="1260"/>
        <item m="1" x="1732"/>
        <item m="1" x="1708"/>
        <item m="1" x="1490"/>
        <item m="1" x="262"/>
        <item m="1" x="679"/>
        <item m="1" x="233"/>
        <item m="1" x="901"/>
        <item m="1" x="943"/>
        <item m="1" x="549"/>
        <item m="1" x="483"/>
        <item m="1" x="736"/>
        <item m="1" x="219"/>
        <item m="1" x="989"/>
        <item m="1" x="1469"/>
        <item m="1" x="1373"/>
        <item m="1" x="772"/>
        <item m="1" x="1246"/>
        <item m="1" x="441"/>
        <item m="1" x="891"/>
        <item m="1" x="190"/>
        <item m="1" x="848"/>
        <item m="1" x="794"/>
        <item m="1" x="1004"/>
        <item m="1" x="1374"/>
        <item m="1" x="1613"/>
        <item m="1" x="576"/>
        <item m="1" x="855"/>
        <item m="1" x="489"/>
        <item m="1" x="615"/>
        <item m="1" x="911"/>
        <item m="1" x="1104"/>
        <item m="1" x="759"/>
        <item m="1" x="1624"/>
        <item m="1" x="1614"/>
        <item m="1" x="686"/>
        <item m="1" x="806"/>
        <item m="1" x="185"/>
        <item m="1" x="966"/>
        <item m="1" x="575"/>
        <item m="1" x="1268"/>
        <item m="1" x="866"/>
        <item m="1" x="394"/>
        <item m="1" x="274"/>
        <item m="1" x="1476"/>
        <item m="1" x="353"/>
        <item m="1" x="773"/>
        <item m="1" x="1542"/>
        <item m="1" x="1318"/>
        <item m="1" x="588"/>
        <item m="1" x="332"/>
        <item m="1" x="810"/>
        <item m="1" x="1139"/>
        <item m="1" x="1147"/>
        <item m="1" x="880"/>
        <item m="1" x="1685"/>
        <item m="1" x="650"/>
        <item m="1" x="840"/>
        <item m="1" x="770"/>
        <item m="1" x="997"/>
        <item m="1" x="1257"/>
        <item m="1" x="725"/>
        <item m="1" x="1735"/>
        <item m="1" x="1404"/>
        <item m="1" x="565"/>
        <item m="1" x="215"/>
        <item m="1" x="574"/>
        <item m="1" x="1258"/>
        <item m="1" x="746"/>
        <item m="1" x="828"/>
        <item m="1" x="551"/>
        <item m="1" x="1309"/>
        <item m="1" x="1168"/>
        <item m="1" x="889"/>
        <item m="1" x="751"/>
        <item m="1" x="1395"/>
        <item m="1" x="1137"/>
        <item m="1" x="1007"/>
        <item m="1" x="1741"/>
        <item m="1" x="1172"/>
        <item m="1" x="815"/>
        <item m="1" x="1428"/>
        <item m="1" x="941"/>
        <item m="1" x="1765"/>
        <item m="1" x="1010"/>
        <item m="1" x="1361"/>
        <item m="1" x="1808"/>
        <item m="1" x="635"/>
        <item m="1" x="1482"/>
        <item m="1" x="271"/>
        <item m="1" x="440"/>
        <item m="1" x="1636"/>
        <item m="1" x="896"/>
        <item m="1" x="1794"/>
        <item m="1" x="1085"/>
        <item x="151"/>
        <item m="1" x="1721"/>
        <item m="1" x="1634"/>
        <item m="1" x="584"/>
        <item m="1" x="832"/>
        <item m="1" x="862"/>
        <item m="1" x="1470"/>
        <item m="1" x="281"/>
        <item m="1" x="479"/>
        <item m="1" x="1738"/>
        <item m="1" x="1665"/>
        <item m="1" x="1832"/>
        <item m="1" x="757"/>
        <item m="1" x="1737"/>
        <item m="1" x="167"/>
        <item m="1" x="1119"/>
        <item m="1" x="411"/>
        <item m="1" x="691"/>
        <item m="1" x="1666"/>
        <item m="1" x="1132"/>
        <item m="1" x="525"/>
        <item m="1" x="926"/>
        <item m="1" x="1837"/>
        <item m="1" x="367"/>
        <item m="1" x="1462"/>
        <item m="1" x="954"/>
        <item m="1" x="356"/>
        <item m="1" x="1340"/>
        <item m="1" x="1682"/>
        <item m="1" x="1221"/>
        <item m="1" x="743"/>
        <item m="1" x="933"/>
        <item m="1" x="1728"/>
        <item m="1" x="1573"/>
        <item m="1" x="1651"/>
        <item m="1" x="442"/>
        <item m="1" x="1549"/>
        <item m="1" x="703"/>
        <item m="1" x="1734"/>
        <item m="1" x="1079"/>
        <item m="1" x="1065"/>
        <item m="1" x="1654"/>
        <item m="1" x="1834"/>
        <item m="1" x="354"/>
        <item m="1" x="1173"/>
        <item m="1" x="1323"/>
        <item m="1" x="870"/>
        <item m="1" x="1744"/>
        <item m="1" x="833"/>
        <item m="1" x="1113"/>
        <item m="1" x="610"/>
        <item m="1" x="994"/>
        <item m="1" x="433"/>
        <item m="1" x="1714"/>
        <item m="1" x="1432"/>
        <item m="1" x="556"/>
        <item m="1" x="482"/>
        <item m="1" x="1289"/>
        <item m="1" x="717"/>
        <item m="1" x="803"/>
        <item m="1" x="223"/>
        <item m="1" x="518"/>
        <item m="1" x="1127"/>
        <item m="1" x="570"/>
        <item m="1" x="456"/>
        <item m="1" x="731"/>
        <item m="1" x="1409"/>
        <item m="1" x="982"/>
        <item m="1" x="1124"/>
        <item m="1" x="1315"/>
        <item m="1" x="1369"/>
        <item m="1" x="382"/>
        <item m="1" x="688"/>
        <item m="1" x="1757"/>
        <item m="1" x="408"/>
        <item m="1" x="1226"/>
        <item m="1" x="1483"/>
        <item m="1" x="1194"/>
        <item m="1" x="1396"/>
        <item m="1" x="295"/>
        <item m="1" x="553"/>
        <item m="1" x="1343"/>
        <item m="1" x="662"/>
        <item m="1" x="1488"/>
        <item m="1" x="390"/>
        <item m="1" x="852"/>
        <item m="1" x="1547"/>
        <item m="1" x="528"/>
        <item m="1" x="601"/>
        <item m="1" x="761"/>
        <item m="1" x="1301"/>
        <item m="1" x="1533"/>
        <item m="1" x="207"/>
        <item m="1" x="1177"/>
        <item m="1" x="1543"/>
        <item m="1" x="1544"/>
        <item m="1" x="1307"/>
        <item m="1" x="1410"/>
        <item m="1" x="1014"/>
        <item m="1" x="1227"/>
        <item m="1" x="1558"/>
        <item m="1" x="508"/>
        <item m="1" x="1442"/>
        <item m="1" x="1755"/>
        <item m="1" x="789"/>
        <item m="1" x="186"/>
        <item m="1" x="306"/>
        <item m="1" x="1824"/>
        <item m="1" x="861"/>
        <item m="1" x="1149"/>
        <item m="1" x="1456"/>
        <item m="1" x="1142"/>
        <item m="1" x="1763"/>
        <item m="1" x="1039"/>
        <item m="1" x="1359"/>
        <item m="1" x="407"/>
        <item m="1" x="1684"/>
        <item m="1" x="1235"/>
        <item m="1" x="1434"/>
        <item m="1" x="797"/>
        <item m="1" x="1182"/>
        <item m="1" x="1183"/>
        <item m="1" x="312"/>
        <item m="1" x="257"/>
        <item m="1" x="1310"/>
        <item m="1" x="985"/>
        <item m="1" x="1688"/>
        <item m="1" x="638"/>
        <item m="1" x="817"/>
        <item m="1" x="694"/>
        <item m="1" x="818"/>
        <item m="1" x="1312"/>
        <item m="1" x="355"/>
        <item m="1" x="720"/>
        <item m="1" x="1528"/>
        <item m="1" x="1529"/>
        <item m="1" x="327"/>
        <item m="1" x="844"/>
        <item m="1" x="1051"/>
        <item m="1" x="1390"/>
        <item m="1" x="1346"/>
        <item m="1" x="420"/>
        <item m="1" x="1212"/>
        <item m="1" x="1126"/>
        <item m="1" x="816"/>
        <item m="1" x="909"/>
        <item m="1" x="778"/>
        <item m="1" x="779"/>
        <item m="1" x="1816"/>
        <item m="1" x="402"/>
        <item m="1" x="225"/>
        <item m="1" x="808"/>
        <item m="1" x="1290"/>
        <item m="1" x="1069"/>
        <item m="1" x="1825"/>
        <item m="1" x="1129"/>
        <item m="1" x="990"/>
        <item m="1" x="811"/>
        <item m="1" x="645"/>
        <item m="1" x="1389"/>
        <item m="1" x="678"/>
        <item m="1" x="350"/>
        <item m="1" x="371"/>
        <item m="1" x="1648"/>
        <item m="1" x="1311"/>
        <item m="1" x="969"/>
        <item m="1" x="814"/>
        <item m="1" x="684"/>
        <item m="1" x="1690"/>
        <item m="1" x="881"/>
        <item m="1" x="302"/>
        <item m="1" x="305"/>
        <item m="1" x="1175"/>
        <item m="1" x="1218"/>
        <item m="1" x="1143"/>
        <item m="1" x="1689"/>
        <item m="1" x="734"/>
        <item m="1" x="984"/>
        <item m="1" x="1081"/>
        <item m="1" x="357"/>
        <item m="1" x="580"/>
        <item m="1" x="1512"/>
        <item m="1" x="918"/>
        <item m="1" x="1208"/>
        <item m="1" x="1499"/>
        <item m="1" x="174"/>
        <item m="1" x="792"/>
        <item m="1" x="634"/>
        <item m="1" x="494"/>
        <item m="1" x="238"/>
        <item m="1" x="196"/>
        <item m="1" x="467"/>
        <item m="1" x="1256"/>
        <item m="1" x="240"/>
        <item m="1" x="1746"/>
        <item m="1" x="1510"/>
        <item m="1" x="813"/>
        <item m="1" x="1354"/>
        <item m="1" x="654"/>
        <item m="1" x="432"/>
        <item m="1" x="239"/>
        <item m="1" x="1321"/>
        <item m="1" x="921"/>
        <item m="1" x="1417"/>
        <item m="1" x="1381"/>
        <item m="1" x="607"/>
        <item m="1" x="721"/>
        <item m="1" x="613"/>
        <item m="1" x="296"/>
        <item m="1" x="1383"/>
        <item m="1" x="1056"/>
        <item m="1" x="1138"/>
        <item m="1" x="527"/>
        <item m="1" x="791"/>
        <item m="1" x="1006"/>
        <item m="1" x="1216"/>
        <item m="1" x="1657"/>
        <item m="1" x="1745"/>
        <item m="1" x="1193"/>
        <item m="1" x="235"/>
        <item m="1" x="1541"/>
        <item m="1" x="1293"/>
        <item m="1" x="1540"/>
        <item m="1" x="1582"/>
        <item m="1" x="837"/>
        <item m="1" x="1009"/>
        <item m="1" x="708"/>
        <item m="1" x="687"/>
        <item m="1" x="1376"/>
        <item m="1" x="1031"/>
        <item m="1" x="568"/>
        <item m="1" x="495"/>
        <item m="1" x="1439"/>
        <item m="1" x="1188"/>
        <item m="1" x="767"/>
        <item m="1" x="1468"/>
        <item m="1" x="264"/>
        <item m="1" x="1720"/>
        <item m="1" x="1486"/>
        <item m="1" x="1392"/>
        <item m="1" x="1496"/>
        <item m="1" x="639"/>
        <item m="1" x="434"/>
        <item m="1" x="1159"/>
        <item m="1" x="597"/>
        <item m="1" x="1719"/>
        <item m="1" x="1495"/>
        <item m="1" x="329"/>
        <item m="1" x="1242"/>
        <item m="1" x="1457"/>
        <item m="1" x="1458"/>
        <item m="1" x="303"/>
        <item m="1" x="807"/>
        <item m="1" x="1527"/>
        <item m="1" x="851"/>
        <item m="1" x="1252"/>
        <item m="1" x="1706"/>
        <item m="1" x="364"/>
        <item m="1" x="1696"/>
        <item m="1" x="1201"/>
        <item m="1" x="1790"/>
        <item m="1" x="1380"/>
        <item m="1" x="1750"/>
        <item m="1" x="947"/>
        <item m="1" x="1530"/>
        <item m="1" x="835"/>
        <item m="1" x="1804"/>
        <item m="1" x="311"/>
        <item m="1" x="476"/>
        <item m="1" x="246"/>
        <item m="1" x="1291"/>
        <item m="1" x="1440"/>
        <item m="1" x="507"/>
        <item m="1" x="1240"/>
        <item m="1" x="1649"/>
        <item m="1" x="1365"/>
        <item m="1" x="642"/>
        <item m="1" x="1344"/>
        <item m="1" x="1826"/>
        <item m="1" x="1615"/>
        <item m="1" x="885"/>
        <item m="1" x="1475"/>
        <item m="1" x="627"/>
        <item m="1" x="1275"/>
        <item m="1" x="1261"/>
        <item m="1" x="1217"/>
        <item m="1" x="1571"/>
        <item m="1" x="1247"/>
        <item m="1" x="285"/>
        <item m="1" x="585"/>
        <item m="1" x="1422"/>
        <item m="1" x="1467"/>
        <item m="1" x="468"/>
        <item m="1" x="1556"/>
        <item m="1" x="1067"/>
        <item m="1" x="1454"/>
        <item m="1" x="1029"/>
        <item m="1" x="939"/>
        <item m="1" x="1280"/>
        <item m="1" x="1068"/>
        <item m="1" x="1189"/>
        <item m="1" x="1478"/>
        <item m="1" x="819"/>
        <item m="1" x="742"/>
        <item m="1" x="1463"/>
        <item m="1" x="950"/>
        <item m="1" x="1186"/>
        <item m="1" x="1105"/>
        <item m="1" x="1555"/>
        <item m="1" x="421"/>
        <item m="1" x="1264"/>
        <item m="1" x="1000"/>
        <item m="1" x="1393"/>
        <item m="1" x="492"/>
        <item m="1" x="1324"/>
        <item m="1" x="1610"/>
        <item m="1" x="1054"/>
        <item m="1" x="1500"/>
        <item m="1" x="1339"/>
        <item m="1" x="1552"/>
        <item m="1" x="801"/>
        <item m="1" x="735"/>
        <item m="1" x="573"/>
        <item m="1" x="1023"/>
        <item m="1" x="914"/>
        <item m="1" x="1601"/>
        <item m="1" x="1222"/>
        <item m="1" x="704"/>
        <item m="1" x="1625"/>
        <item m="1" x="1612"/>
        <item m="1" x="1300"/>
        <item m="1" x="275"/>
        <item m="1" x="800"/>
        <item m="1" x="1477"/>
        <item m="1" x="619"/>
        <item m="1" x="361"/>
        <item m="1" x="1352"/>
        <item m="1" x="888"/>
        <item m="1" x="838"/>
        <item m="1" x="872"/>
        <item m="1" x="1181"/>
        <item m="1" x="1044"/>
        <item m="1" x="1742"/>
        <item m="1" x="1176"/>
        <item m="1" x="545"/>
        <item m="1" x="1591"/>
        <item m="1" x="1572"/>
        <item m="1" x="1375"/>
        <item m="1" x="166"/>
        <item m="1" x="595"/>
        <item m="1" x="893"/>
        <item m="1" x="1101"/>
        <item m="1" x="1768"/>
        <item m="1" x="1305"/>
        <item m="1" x="1108"/>
        <item m="1" x="263"/>
        <item m="1" x="864"/>
        <item m="1" x="447"/>
        <item m="1" x="360"/>
        <item m="1" x="604"/>
        <item m="1" x="1514"/>
        <item m="1" x="685"/>
        <item m="1" x="391"/>
        <item m="1" x="660"/>
        <item m="1" x="640"/>
        <item m="1" x="646"/>
        <item m="1" x="628"/>
        <item m="1" x="1297"/>
        <item m="1" x="1506"/>
        <item m="1" x="978"/>
        <item m="1" x="1088"/>
        <item m="1" x="1299"/>
        <item m="1" x="1507"/>
        <item m="1" x="787"/>
        <item m="1" x="1513"/>
        <item m="1" x="1103"/>
        <item m="1" x="316"/>
        <item m="1" x="790"/>
        <item m="1" x="834"/>
        <item m="1" x="1642"/>
        <item m="1" x="1370"/>
        <item m="1" x="1196"/>
        <item m="1" x="709"/>
        <item m="1" x="1366"/>
        <item m="1" x="1580"/>
        <item m="1" x="1801"/>
        <item m="1" x="178"/>
        <item m="1" x="1489"/>
        <item m="1" x="1115"/>
        <item m="1" x="554"/>
        <item m="1" x="1566"/>
        <item m="1" x="1341"/>
        <item m="1" x="857"/>
        <item m="1" x="1683"/>
        <item m="1" x="481"/>
        <item m="1" x="1400"/>
        <item m="1" x="1783"/>
        <item m="1" x="452"/>
        <item m="1" x="946"/>
        <item m="1" x="429"/>
        <item m="1" x="1170"/>
        <item m="1" x="623"/>
        <item m="1" x="1266"/>
        <item m="1" x="1397"/>
        <item m="1" x="853"/>
        <item m="1" x="663"/>
        <item m="1" x="991"/>
        <item m="1" x="1831"/>
        <item m="1" x="903"/>
        <item m="1" x="1639"/>
        <item m="1" x="1611"/>
        <item m="1" x="1214"/>
        <item m="1" x="1358"/>
        <item m="1" x="729"/>
        <item m="1" x="297"/>
        <item m="1" x="471"/>
        <item m="1" x="1277"/>
        <item m="1" x="1731"/>
        <item m="1" x="1798"/>
        <item m="1" x="633"/>
        <item m="1" x="745"/>
        <item m="1" x="895"/>
        <item m="1" x="1531"/>
        <item m="1" x="1788"/>
        <item m="1" x="1078"/>
        <item m="1" x="1698"/>
        <item m="1" x="1697"/>
        <item m="1" x="346"/>
        <item m="1" x="475"/>
        <item m="1" x="1769"/>
        <item m="1" x="258"/>
        <item m="1" x="1199"/>
        <item m="1" x="1052"/>
        <item m="1" x="831"/>
        <item m="1" x="799"/>
        <item m="1" x="1461"/>
        <item m="1" x="967"/>
        <item m="1" x="241"/>
        <item m="1" x="532"/>
        <item m="1" x="236"/>
        <item m="1" x="962"/>
        <item m="1" x="451"/>
        <item m="1" x="155"/>
        <item m="1" x="749"/>
        <item m="1" x="600"/>
        <item m="1" x="823"/>
        <item m="1" x="1294"/>
        <item m="1" x="1349"/>
        <item m="1" x="558"/>
        <item m="1" x="987"/>
        <item m="1" x="863"/>
        <item m="1" x="920"/>
        <item m="1" x="915"/>
        <item m="1" x="293"/>
        <item m="1" x="860"/>
        <item m="1" x="644"/>
        <item m="1" x="1298"/>
        <item m="1" x="1669"/>
        <item m="1" x="294"/>
        <item m="1" x="1756"/>
        <item m="1" x="1195"/>
        <item m="1" x="1336"/>
        <item m="1" x="756"/>
        <item m="1" x="1015"/>
        <item m="1" x="970"/>
        <item m="1" x="1730"/>
        <item m="1" x="1161"/>
        <item m="1" x="1603"/>
        <item m="1" x="291"/>
        <item x="15"/>
        <item m="1" x="1099"/>
        <item m="1" x="1144"/>
        <item x="49"/>
        <item m="1" x="753"/>
        <item x="0"/>
        <item x="32"/>
        <item x="31"/>
        <item x="3"/>
        <item x="4"/>
        <item x="5"/>
        <item x="6"/>
        <item x="2"/>
        <item x="17"/>
        <item x="12"/>
        <item x="10"/>
        <item m="1" x="1606"/>
        <item x="1"/>
        <item x="13"/>
        <item x="14"/>
        <item x="56"/>
        <item x="20"/>
        <item x="21"/>
        <item x="22"/>
        <item x="23"/>
        <item m="1" x="1681"/>
        <item x="24"/>
        <item x="8"/>
        <item x="26"/>
        <item x="27"/>
        <item x="28"/>
        <item x="29"/>
        <item x="47"/>
        <item m="1" x="340"/>
        <item x="33"/>
        <item x="48"/>
        <item m="1" x="871"/>
        <item m="1" x="1111"/>
        <item x="9"/>
        <item x="35"/>
        <item x="36"/>
        <item x="37"/>
        <item m="1" x="298"/>
        <item x="38"/>
        <item x="11"/>
        <item x="16"/>
        <item m="1" x="935"/>
        <item x="40"/>
        <item x="39"/>
        <item x="67"/>
        <item x="41"/>
        <item m="1" x="1633"/>
        <item x="42"/>
        <item x="44"/>
        <item m="1" x="850"/>
        <item x="50"/>
        <item x="25"/>
        <item x="34"/>
        <item m="1" x="1480"/>
        <item x="7"/>
        <item x="51"/>
        <item x="30"/>
        <item x="81"/>
        <item x="52"/>
        <item m="1" x="1391"/>
        <item x="53"/>
        <item x="54"/>
        <item x="55"/>
        <item x="63"/>
        <item x="84"/>
        <item m="1" x="602"/>
        <item x="59"/>
        <item x="85"/>
        <item x="61"/>
        <item m="1" x="892"/>
        <item x="43"/>
        <item x="62"/>
        <item x="65"/>
        <item m="1" x="398"/>
        <item x="75"/>
        <item m="1" x="1652"/>
        <item x="78"/>
        <item m="1" x="477"/>
        <item x="60"/>
        <item x="68"/>
        <item m="1" x="387"/>
        <item x="70"/>
        <item m="1" x="505"/>
        <item m="1" x="718"/>
        <item x="71"/>
        <item x="72"/>
        <item m="1" x="1491"/>
        <item x="74"/>
        <item x="57"/>
        <item m="1" x="234"/>
        <item m="1" x="330"/>
        <item x="45"/>
        <item x="73"/>
        <item x="18"/>
        <item x="77"/>
        <item x="19"/>
        <item x="64"/>
        <item x="76"/>
        <item x="46"/>
        <item x="82"/>
        <item m="1" x="247"/>
        <item x="80"/>
        <item x="79"/>
        <item m="1" x="1502"/>
        <item x="83"/>
        <item x="87"/>
        <item x="88"/>
        <item x="66"/>
        <item x="89"/>
        <item x="90"/>
        <item x="91"/>
        <item x="92"/>
        <item x="105"/>
        <item x="106"/>
        <item x="107"/>
        <item x="108"/>
        <item x="109"/>
        <item x="110"/>
        <item x="111"/>
        <item x="112"/>
        <item x="69"/>
        <item x="86"/>
        <item x="93"/>
        <item x="94"/>
        <item x="95"/>
        <item x="96"/>
        <item x="97"/>
        <item x="98"/>
        <item x="99"/>
        <item m="1" x="887"/>
        <item x="101"/>
        <item x="102"/>
        <item x="103"/>
        <item m="1" x="1333"/>
        <item x="113"/>
        <item x="114"/>
        <item x="115"/>
        <item x="116"/>
        <item x="117"/>
        <item x="118"/>
        <item x="119"/>
        <item x="120"/>
        <item x="122"/>
        <item x="123"/>
        <item x="124"/>
        <item x="125"/>
        <item x="126"/>
        <item x="127"/>
        <item x="128"/>
        <item x="129"/>
        <item x="130"/>
        <item x="131"/>
        <item x="132"/>
        <item x="121"/>
        <item x="133"/>
        <item x="134"/>
        <item m="1" x="795"/>
        <item x="136"/>
        <item m="1" x="1740"/>
        <item x="138"/>
        <item x="139"/>
        <item x="140"/>
        <item x="141"/>
        <item x="142"/>
        <item m="1" x="1821"/>
        <item x="144"/>
        <item x="145"/>
        <item x="146"/>
        <item x="147"/>
        <item x="148"/>
        <item x="104"/>
        <item x="137"/>
        <item x="143"/>
        <item x="58"/>
        <item x="149"/>
        <item x="100"/>
        <item x="135"/>
        <item x="150"/>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37"/>
      <x/>
      <x/>
      <x v="35"/>
      <x v="2"/>
      <x v="6"/>
      <x/>
      <x v="102"/>
    </i>
    <i t="grand">
      <x/>
    </i>
  </rowItems>
  <colItems count="1">
    <i/>
  </colItems>
  <pageFields count="2">
    <pageField fld="1" item="1045"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C6ED-B7E7-4014-B9DB-05C02FB6E72A}">
  <dimension ref="B1:V94"/>
  <sheetViews>
    <sheetView tabSelected="1" topLeftCell="H1" zoomScale="90" zoomScaleNormal="90" workbookViewId="0">
      <selection activeCell="B7" sqref="B7:K7"/>
    </sheetView>
  </sheetViews>
  <sheetFormatPr baseColWidth="10" defaultColWidth="11.42578125" defaultRowHeight="15" x14ac:dyDescent="0.25"/>
  <cols>
    <col min="1" max="1" width="0.85546875" customWidth="1"/>
    <col min="2" max="2" width="11" customWidth="1"/>
    <col min="3" max="3" width="11.140625" customWidth="1"/>
    <col min="4" max="4" width="8.28515625" customWidth="1"/>
    <col min="5" max="5" width="58.42578125" customWidth="1"/>
    <col min="6" max="6" width="63" customWidth="1"/>
    <col min="7" max="7" width="62.140625" customWidth="1"/>
    <col min="8" max="8" width="16.42578125" customWidth="1"/>
    <col min="9" max="10" width="13.28515625" customWidth="1"/>
    <col min="11" max="11" width="17.5703125" customWidth="1"/>
    <col min="12" max="12" width="2.85546875" customWidth="1"/>
    <col min="13"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19.28515625" hidden="1" customWidth="1"/>
    <col min="22" max="26" width="0" hidden="1" customWidth="1"/>
  </cols>
  <sheetData>
    <row r="1" spans="2:21" ht="37.5" customHeight="1" x14ac:dyDescent="0.25">
      <c r="N1" s="214" t="s">
        <v>0</v>
      </c>
      <c r="O1" t="s">
        <v>1</v>
      </c>
    </row>
    <row r="2" spans="2:21" ht="81" customHeight="1" x14ac:dyDescent="0.25">
      <c r="C2" s="1"/>
      <c r="D2" s="1"/>
      <c r="E2" s="2" t="s">
        <v>2</v>
      </c>
      <c r="F2" s="2"/>
      <c r="G2" s="2"/>
      <c r="H2" s="2"/>
      <c r="I2" s="2"/>
      <c r="J2" s="2"/>
      <c r="L2" s="1"/>
      <c r="N2" s="214"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4" t="s">
        <v>4</v>
      </c>
      <c r="O4" s="214" t="s">
        <v>5</v>
      </c>
      <c r="P4" s="214" t="s">
        <v>6</v>
      </c>
      <c r="Q4" s="214" t="s">
        <v>7</v>
      </c>
      <c r="R4" s="214" t="s">
        <v>8</v>
      </c>
      <c r="S4" s="214" t="s">
        <v>9</v>
      </c>
      <c r="T4" s="214" t="s">
        <v>10</v>
      </c>
      <c r="U4" s="214"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CD-8/2025</v>
      </c>
      <c r="E6" s="9"/>
      <c r="F6" s="9"/>
      <c r="N6" t="s">
        <v>17</v>
      </c>
    </row>
    <row r="7" spans="2:21" ht="44.25" customHeight="1" x14ac:dyDescent="0.25">
      <c r="B7" s="10" t="str">
        <f>N5</f>
        <v>CLQ-25-CD-8/2025 ADQUISICIÓN DE REACTIVOS QUIMICOS GESTIÓN 2025</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77</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63"/>
      <c r="H35" s="70"/>
      <c r="I35" s="70"/>
      <c r="J35" s="70"/>
      <c r="K35" s="71"/>
      <c r="N35"/>
      <c r="O35"/>
      <c r="P35"/>
      <c r="Q35"/>
      <c r="R35"/>
      <c r="S35"/>
      <c r="T35"/>
      <c r="U35"/>
    </row>
    <row r="36" spans="2:21" ht="6" customHeight="1" x14ac:dyDescent="0.25">
      <c r="B36" s="46"/>
      <c r="C36" s="89"/>
      <c r="D36" s="90"/>
      <c r="E36" s="90"/>
      <c r="F36" s="91"/>
      <c r="G36" s="92"/>
      <c r="K36" s="69"/>
    </row>
    <row r="37" spans="2:21" ht="40.5" customHeight="1" x14ac:dyDescent="0.25">
      <c r="B37" s="46"/>
      <c r="C37" s="93" t="s">
        <v>35</v>
      </c>
      <c r="D37" s="94"/>
      <c r="E37" s="94"/>
      <c r="F37" s="94"/>
      <c r="G37" s="94"/>
      <c r="H37" s="94"/>
      <c r="I37" s="94"/>
      <c r="J37" s="94"/>
      <c r="K37" s="95"/>
    </row>
    <row r="38" spans="2:21" ht="21" customHeight="1" x14ac:dyDescent="0.25">
      <c r="B38" s="46"/>
      <c r="C38" s="96" t="s">
        <v>36</v>
      </c>
      <c r="D38" s="97"/>
      <c r="E38" s="97"/>
      <c r="F38" s="97"/>
      <c r="G38" s="97"/>
      <c r="H38" s="97"/>
      <c r="I38" s="97"/>
      <c r="J38" s="97"/>
      <c r="K38" s="98"/>
    </row>
    <row r="39" spans="2:21" ht="10.5" customHeight="1" x14ac:dyDescent="0.25">
      <c r="B39" s="46"/>
      <c r="C39" s="99"/>
      <c r="D39" s="100"/>
      <c r="E39" s="100"/>
      <c r="F39" s="100"/>
      <c r="G39" s="100"/>
      <c r="H39" s="100"/>
      <c r="I39" s="100"/>
      <c r="J39" s="100"/>
      <c r="K39" s="101"/>
    </row>
    <row r="40" spans="2:21" ht="27" customHeight="1" x14ac:dyDescent="0.35">
      <c r="B40" s="46"/>
      <c r="C40" s="102" t="s">
        <v>37</v>
      </c>
      <c r="D40" s="103"/>
      <c r="E40" s="103"/>
      <c r="F40" s="103"/>
      <c r="G40" s="104"/>
      <c r="H40" s="105"/>
      <c r="I40" s="105"/>
      <c r="J40" s="105"/>
      <c r="K40" s="106"/>
    </row>
    <row r="41" spans="2:21" ht="25.5" customHeight="1" x14ac:dyDescent="0.25">
      <c r="B41" s="46"/>
      <c r="C41" s="107" t="s">
        <v>38</v>
      </c>
      <c r="D41" s="79"/>
      <c r="E41" s="79"/>
      <c r="F41" s="79"/>
      <c r="G41" s="108"/>
      <c r="H41" s="91"/>
      <c r="I41" s="91"/>
      <c r="J41" s="91"/>
      <c r="K41" s="109"/>
    </row>
    <row r="42" spans="2:21" ht="25.5" customHeight="1" x14ac:dyDescent="0.25">
      <c r="B42" s="46"/>
      <c r="C42" s="110" t="s">
        <v>39</v>
      </c>
      <c r="D42" s="111"/>
      <c r="E42" s="111"/>
      <c r="F42" s="111"/>
      <c r="G42" s="111"/>
      <c r="H42" s="111"/>
      <c r="I42" s="111"/>
      <c r="J42" s="111"/>
      <c r="K42" s="112"/>
    </row>
    <row r="43" spans="2:21" ht="25.5" customHeight="1" x14ac:dyDescent="0.25">
      <c r="B43" s="46"/>
      <c r="C43" s="110" t="s">
        <v>40</v>
      </c>
      <c r="D43" s="111"/>
      <c r="E43" s="111"/>
      <c r="F43" s="111"/>
      <c r="G43" s="111"/>
      <c r="H43" s="111"/>
      <c r="I43" s="111"/>
      <c r="J43" s="111"/>
      <c r="K43" s="112"/>
    </row>
    <row r="44" spans="2:21" ht="25.5" customHeight="1" x14ac:dyDescent="0.25">
      <c r="B44" s="46"/>
      <c r="C44" s="110" t="s">
        <v>41</v>
      </c>
      <c r="D44" s="111"/>
      <c r="E44" s="111"/>
      <c r="F44" s="111"/>
      <c r="G44" s="111"/>
      <c r="H44" s="111"/>
      <c r="I44" s="111"/>
      <c r="J44" s="111"/>
      <c r="K44" s="112"/>
    </row>
    <row r="45" spans="2:21" ht="25.5" customHeight="1" x14ac:dyDescent="0.25">
      <c r="B45" s="46"/>
      <c r="C45" s="110" t="s">
        <v>42</v>
      </c>
      <c r="D45" s="111"/>
      <c r="E45" s="111"/>
      <c r="F45" s="111"/>
      <c r="G45" s="111"/>
      <c r="H45" s="111"/>
      <c r="I45" s="111"/>
      <c r="J45" s="111"/>
      <c r="K45" s="112"/>
    </row>
    <row r="46" spans="2:21" ht="25.5" customHeight="1" x14ac:dyDescent="0.25">
      <c r="B46" s="46"/>
      <c r="C46" s="110" t="s">
        <v>43</v>
      </c>
      <c r="D46" s="111"/>
      <c r="E46" s="111"/>
      <c r="F46" s="111"/>
      <c r="G46" s="111"/>
      <c r="H46" s="111"/>
      <c r="I46" s="111"/>
      <c r="J46" s="111"/>
      <c r="K46" s="112"/>
    </row>
    <row r="47" spans="2:21" ht="25.5" customHeight="1" x14ac:dyDescent="0.25">
      <c r="B47" s="46"/>
      <c r="C47" s="110" t="s">
        <v>44</v>
      </c>
      <c r="D47" s="111"/>
      <c r="E47" s="111"/>
      <c r="F47" s="111"/>
      <c r="G47" s="111"/>
      <c r="H47" s="111"/>
      <c r="I47" s="111"/>
      <c r="J47" s="111"/>
      <c r="K47" s="112"/>
    </row>
    <row r="48" spans="2:21" ht="25.5" customHeight="1" x14ac:dyDescent="0.25">
      <c r="B48" s="46"/>
      <c r="C48" s="110" t="s">
        <v>45</v>
      </c>
      <c r="D48" s="111"/>
      <c r="E48" s="111"/>
      <c r="F48" s="111"/>
      <c r="G48" s="111"/>
      <c r="H48" s="111"/>
      <c r="I48" s="111"/>
      <c r="J48" s="111"/>
      <c r="K48" s="112"/>
    </row>
    <row r="49" spans="2:21" ht="25.5" customHeight="1" x14ac:dyDescent="0.25">
      <c r="B49" s="46"/>
      <c r="C49" s="110" t="s">
        <v>46</v>
      </c>
      <c r="D49" s="111"/>
      <c r="E49" s="111"/>
      <c r="F49" s="111"/>
      <c r="G49" s="111"/>
      <c r="H49" s="111"/>
      <c r="I49" s="111"/>
      <c r="J49" s="111"/>
      <c r="K49" s="112"/>
    </row>
    <row r="50" spans="2:21" ht="25.5" customHeight="1" thickBot="1" x14ac:dyDescent="0.3">
      <c r="C50" s="113" t="s">
        <v>47</v>
      </c>
      <c r="D50" s="114"/>
      <c r="E50" s="114"/>
      <c r="F50" s="114"/>
      <c r="G50" s="114"/>
      <c r="H50" s="114"/>
      <c r="I50" s="114"/>
      <c r="J50" s="114"/>
      <c r="K50" s="115"/>
    </row>
    <row r="51" spans="2:21" ht="86.25" customHeight="1" x14ac:dyDescent="0.25"/>
    <row r="52" spans="2:21" ht="54" customHeight="1" x14ac:dyDescent="0.3">
      <c r="B52" s="116" t="s">
        <v>48</v>
      </c>
      <c r="C52" s="116"/>
      <c r="D52" s="116"/>
      <c r="E52" s="116"/>
      <c r="F52" s="116"/>
      <c r="G52" s="116"/>
      <c r="H52" s="116"/>
      <c r="I52" s="116"/>
      <c r="J52" s="116"/>
      <c r="K52" s="116"/>
      <c r="L52" s="117"/>
    </row>
    <row r="53" spans="2:21" ht="1.5" customHeight="1" x14ac:dyDescent="0.25"/>
    <row r="54" spans="2:21" ht="23.25" x14ac:dyDescent="0.35">
      <c r="B54" s="118" t="s">
        <v>49</v>
      </c>
      <c r="C54" s="119"/>
      <c r="D54" s="119"/>
      <c r="E54" s="119"/>
      <c r="F54" s="119"/>
      <c r="G54" s="119"/>
      <c r="H54" s="119"/>
      <c r="I54" s="119"/>
      <c r="J54" s="119"/>
      <c r="K54" s="119"/>
    </row>
    <row r="55" spans="2:21" ht="23.25" x14ac:dyDescent="0.35">
      <c r="B55" s="120" t="s">
        <v>9</v>
      </c>
      <c r="C55" s="121"/>
      <c r="D55" s="121"/>
      <c r="E55" s="122"/>
      <c r="F55" s="123" t="str">
        <f>S5</f>
        <v>CALIDAD PROPUESTA TECNICA Y COSTO</v>
      </c>
      <c r="G55" s="124"/>
      <c r="H55" s="125"/>
      <c r="I55" s="125"/>
      <c r="J55" s="125"/>
      <c r="K55" s="125"/>
    </row>
    <row r="56" spans="2:21" ht="21" customHeight="1" x14ac:dyDescent="0.35">
      <c r="B56" s="120" t="s">
        <v>10</v>
      </c>
      <c r="C56" s="121"/>
      <c r="D56" s="121"/>
      <c r="E56" s="122"/>
      <c r="F56" s="123" t="str">
        <f>+T5</f>
        <v>Por Item</v>
      </c>
      <c r="G56" s="124"/>
      <c r="H56" s="125"/>
      <c r="I56" s="125"/>
      <c r="J56" s="125"/>
      <c r="K56" s="125"/>
    </row>
    <row r="57" spans="2:21" ht="6" customHeight="1" thickBot="1" x14ac:dyDescent="0.4">
      <c r="B57" s="126"/>
      <c r="C57" s="125"/>
      <c r="D57" s="125"/>
      <c r="E57" s="125"/>
      <c r="F57" s="125"/>
      <c r="G57" s="125"/>
      <c r="H57" s="125"/>
      <c r="I57" s="125"/>
      <c r="J57" s="125"/>
      <c r="K57" s="125"/>
    </row>
    <row r="58" spans="2:21" ht="24.75" customHeight="1" x14ac:dyDescent="0.25">
      <c r="B58" s="127" t="s">
        <v>50</v>
      </c>
      <c r="C58" s="128"/>
      <c r="D58" s="128"/>
      <c r="E58" s="128"/>
      <c r="F58" s="129"/>
      <c r="G58" s="130" t="s">
        <v>102</v>
      </c>
      <c r="H58" s="131"/>
      <c r="I58" s="131"/>
      <c r="J58" s="131"/>
      <c r="K58" s="132"/>
      <c r="L58" s="133"/>
    </row>
    <row r="59" spans="2:21" s="37" customFormat="1" ht="26.25" customHeight="1" x14ac:dyDescent="0.25">
      <c r="B59" s="134" t="s">
        <v>51</v>
      </c>
      <c r="C59" s="135" t="s">
        <v>52</v>
      </c>
      <c r="D59" s="136" t="s">
        <v>53</v>
      </c>
      <c r="E59" s="136" t="s">
        <v>54</v>
      </c>
      <c r="F59" s="136" t="s">
        <v>55</v>
      </c>
      <c r="G59" s="136" t="s">
        <v>56</v>
      </c>
      <c r="H59" s="136" t="s">
        <v>57</v>
      </c>
      <c r="I59" s="136" t="s">
        <v>58</v>
      </c>
      <c r="J59" s="136" t="s">
        <v>59</v>
      </c>
      <c r="K59" s="137" t="s">
        <v>60</v>
      </c>
      <c r="L59" s="138"/>
      <c r="N59"/>
      <c r="O59"/>
      <c r="P59"/>
      <c r="Q59"/>
      <c r="R59"/>
      <c r="S59"/>
      <c r="T59"/>
      <c r="U59"/>
    </row>
    <row r="60" spans="2:21" ht="36" customHeight="1" x14ac:dyDescent="0.25">
      <c r="B60" s="139">
        <v>1</v>
      </c>
      <c r="C60" s="215">
        <v>40</v>
      </c>
      <c r="D60" s="140" t="s">
        <v>97</v>
      </c>
      <c r="E60" s="147" t="s">
        <v>81</v>
      </c>
      <c r="F60" s="141" t="s">
        <v>96</v>
      </c>
      <c r="G60" s="142"/>
      <c r="H60" s="143"/>
      <c r="I60" s="143"/>
      <c r="J60" s="144"/>
      <c r="K60" s="145">
        <f t="shared" ref="K60:K74" si="0">C60*J60</f>
        <v>0</v>
      </c>
      <c r="L60" s="146"/>
    </row>
    <row r="61" spans="2:21" ht="36" customHeight="1" x14ac:dyDescent="0.25">
      <c r="B61" s="139">
        <v>2</v>
      </c>
      <c r="C61" s="215">
        <v>1200</v>
      </c>
      <c r="D61" s="140" t="s">
        <v>79</v>
      </c>
      <c r="E61" s="147" t="s">
        <v>82</v>
      </c>
      <c r="F61" s="148"/>
      <c r="G61" s="142"/>
      <c r="H61" s="143"/>
      <c r="I61" s="143"/>
      <c r="J61" s="144"/>
      <c r="K61" s="145">
        <f t="shared" si="0"/>
        <v>0</v>
      </c>
      <c r="L61" s="146"/>
    </row>
    <row r="62" spans="2:21" ht="36" customHeight="1" x14ac:dyDescent="0.25">
      <c r="B62" s="139">
        <v>3</v>
      </c>
      <c r="C62" s="215">
        <v>120</v>
      </c>
      <c r="D62" s="140" t="s">
        <v>100</v>
      </c>
      <c r="E62" s="147" t="s">
        <v>83</v>
      </c>
      <c r="F62" s="148"/>
      <c r="G62" s="142"/>
      <c r="H62" s="143"/>
      <c r="I62" s="143"/>
      <c r="J62" s="144"/>
      <c r="K62" s="145">
        <f t="shared" si="0"/>
        <v>0</v>
      </c>
      <c r="L62" s="146"/>
    </row>
    <row r="63" spans="2:21" ht="55.5" customHeight="1" x14ac:dyDescent="0.25">
      <c r="B63" s="139">
        <v>4</v>
      </c>
      <c r="C63" s="215">
        <v>100</v>
      </c>
      <c r="D63" s="140" t="s">
        <v>78</v>
      </c>
      <c r="E63" s="147" t="s">
        <v>86</v>
      </c>
      <c r="F63" s="148"/>
      <c r="G63" s="142"/>
      <c r="H63" s="143"/>
      <c r="I63" s="143"/>
      <c r="J63" s="144"/>
      <c r="K63" s="145">
        <f t="shared" si="0"/>
        <v>0</v>
      </c>
      <c r="L63" s="146"/>
    </row>
    <row r="64" spans="2:21" ht="33.75" customHeight="1" x14ac:dyDescent="0.25">
      <c r="B64" s="139">
        <v>5</v>
      </c>
      <c r="C64" s="215">
        <v>8</v>
      </c>
      <c r="D64" s="140" t="s">
        <v>78</v>
      </c>
      <c r="E64" s="147" t="s">
        <v>87</v>
      </c>
      <c r="F64" s="148"/>
      <c r="G64" s="142"/>
      <c r="H64" s="143"/>
      <c r="I64" s="143"/>
      <c r="J64" s="144"/>
      <c r="K64" s="145">
        <f t="shared" si="0"/>
        <v>0</v>
      </c>
      <c r="L64" s="146"/>
    </row>
    <row r="65" spans="2:12" ht="48.75" customHeight="1" x14ac:dyDescent="0.25">
      <c r="B65" s="139">
        <v>6</v>
      </c>
      <c r="C65" s="215">
        <v>8</v>
      </c>
      <c r="D65" s="140" t="s">
        <v>78</v>
      </c>
      <c r="E65" s="147" t="s">
        <v>84</v>
      </c>
      <c r="F65" s="148"/>
      <c r="G65" s="142"/>
      <c r="H65" s="143"/>
      <c r="I65" s="143"/>
      <c r="J65" s="144"/>
      <c r="K65" s="145">
        <f t="shared" si="0"/>
        <v>0</v>
      </c>
      <c r="L65" s="146"/>
    </row>
    <row r="66" spans="2:12" ht="36.75" customHeight="1" x14ac:dyDescent="0.25">
      <c r="B66" s="139">
        <v>7</v>
      </c>
      <c r="C66" s="215">
        <v>8</v>
      </c>
      <c r="D66" s="140" t="s">
        <v>98</v>
      </c>
      <c r="E66" s="147" t="s">
        <v>88</v>
      </c>
      <c r="F66" s="148"/>
      <c r="G66" s="142"/>
      <c r="H66" s="143"/>
      <c r="I66" s="143"/>
      <c r="J66" s="144"/>
      <c r="K66" s="145">
        <f t="shared" si="0"/>
        <v>0</v>
      </c>
      <c r="L66" s="146"/>
    </row>
    <row r="67" spans="2:12" ht="33.75" customHeight="1" x14ac:dyDescent="0.25">
      <c r="B67" s="139">
        <v>8</v>
      </c>
      <c r="C67" s="215">
        <v>4</v>
      </c>
      <c r="D67" s="140" t="s">
        <v>78</v>
      </c>
      <c r="E67" s="147" t="s">
        <v>89</v>
      </c>
      <c r="F67" s="148"/>
      <c r="G67" s="142"/>
      <c r="H67" s="143"/>
      <c r="I67" s="143"/>
      <c r="J67" s="144"/>
      <c r="K67" s="145">
        <f t="shared" si="0"/>
        <v>0</v>
      </c>
      <c r="L67" s="146"/>
    </row>
    <row r="68" spans="2:12" ht="32.25" customHeight="1" x14ac:dyDescent="0.25">
      <c r="B68" s="139">
        <v>9</v>
      </c>
      <c r="C68" s="215">
        <v>8</v>
      </c>
      <c r="D68" s="140" t="s">
        <v>78</v>
      </c>
      <c r="E68" s="147" t="s">
        <v>90</v>
      </c>
      <c r="F68" s="148"/>
      <c r="G68" s="142"/>
      <c r="H68" s="143"/>
      <c r="I68" s="143"/>
      <c r="J68" s="144"/>
      <c r="K68" s="145">
        <f t="shared" si="0"/>
        <v>0</v>
      </c>
      <c r="L68" s="146"/>
    </row>
    <row r="69" spans="2:12" ht="54.75" customHeight="1" x14ac:dyDescent="0.25">
      <c r="B69" s="139">
        <v>10</v>
      </c>
      <c r="C69" s="215">
        <v>20</v>
      </c>
      <c r="D69" s="140" t="s">
        <v>99</v>
      </c>
      <c r="E69" s="147" t="s">
        <v>91</v>
      </c>
      <c r="F69" s="148"/>
      <c r="G69" s="142"/>
      <c r="H69" s="143"/>
      <c r="I69" s="143"/>
      <c r="J69" s="144"/>
      <c r="K69" s="145">
        <f t="shared" si="0"/>
        <v>0</v>
      </c>
      <c r="L69" s="146"/>
    </row>
    <row r="70" spans="2:12" ht="34.5" customHeight="1" x14ac:dyDescent="0.25">
      <c r="B70" s="139">
        <v>11</v>
      </c>
      <c r="C70" s="215">
        <v>4</v>
      </c>
      <c r="D70" s="140" t="s">
        <v>79</v>
      </c>
      <c r="E70" s="147" t="s">
        <v>85</v>
      </c>
      <c r="F70" s="148"/>
      <c r="G70" s="142"/>
      <c r="H70" s="143"/>
      <c r="I70" s="143"/>
      <c r="J70" s="144"/>
      <c r="K70" s="145">
        <f t="shared" si="0"/>
        <v>0</v>
      </c>
      <c r="L70" s="146"/>
    </row>
    <row r="71" spans="2:12" ht="35.25" customHeight="1" x14ac:dyDescent="0.25">
      <c r="B71" s="139">
        <v>12</v>
      </c>
      <c r="C71" s="215">
        <v>1000</v>
      </c>
      <c r="D71" s="140" t="s">
        <v>80</v>
      </c>
      <c r="E71" s="147" t="s">
        <v>92</v>
      </c>
      <c r="F71" s="148"/>
      <c r="G71" s="142"/>
      <c r="H71" s="143"/>
      <c r="I71" s="143"/>
      <c r="J71" s="144"/>
      <c r="K71" s="145">
        <f t="shared" si="0"/>
        <v>0</v>
      </c>
      <c r="L71" s="146"/>
    </row>
    <row r="72" spans="2:12" ht="33.75" customHeight="1" x14ac:dyDescent="0.25">
      <c r="B72" s="139">
        <v>13</v>
      </c>
      <c r="C72" s="215">
        <v>1000</v>
      </c>
      <c r="D72" s="140" t="s">
        <v>80</v>
      </c>
      <c r="E72" s="147" t="s">
        <v>93</v>
      </c>
      <c r="F72" s="148"/>
      <c r="G72" s="142"/>
      <c r="H72" s="143"/>
      <c r="I72" s="143"/>
      <c r="J72" s="144"/>
      <c r="K72" s="145">
        <f t="shared" si="0"/>
        <v>0</v>
      </c>
      <c r="L72" s="146"/>
    </row>
    <row r="73" spans="2:12" ht="34.5" customHeight="1" x14ac:dyDescent="0.25">
      <c r="B73" s="139">
        <v>14</v>
      </c>
      <c r="C73" s="215">
        <v>1000</v>
      </c>
      <c r="D73" s="140" t="s">
        <v>80</v>
      </c>
      <c r="E73" s="147" t="s">
        <v>94</v>
      </c>
      <c r="F73" s="148"/>
      <c r="G73" s="142"/>
      <c r="H73" s="143"/>
      <c r="I73" s="143"/>
      <c r="J73" s="144"/>
      <c r="K73" s="145">
        <f t="shared" si="0"/>
        <v>0</v>
      </c>
      <c r="L73" s="146"/>
    </row>
    <row r="74" spans="2:12" ht="54" customHeight="1" x14ac:dyDescent="0.25">
      <c r="B74" s="139">
        <v>15</v>
      </c>
      <c r="C74" s="215">
        <v>2</v>
      </c>
      <c r="D74" s="140" t="s">
        <v>100</v>
      </c>
      <c r="E74" s="147" t="s">
        <v>95</v>
      </c>
      <c r="F74" s="148"/>
      <c r="G74" s="142"/>
      <c r="H74" s="143"/>
      <c r="I74" s="143"/>
      <c r="J74" s="144"/>
      <c r="K74" s="145">
        <f t="shared" si="0"/>
        <v>0</v>
      </c>
      <c r="L74" s="146"/>
    </row>
    <row r="75" spans="2:12" ht="32.25" customHeight="1" x14ac:dyDescent="0.25">
      <c r="B75" s="149" t="s">
        <v>61</v>
      </c>
      <c r="C75" s="150"/>
      <c r="D75" s="150"/>
      <c r="E75" s="150"/>
      <c r="F75" s="150"/>
      <c r="G75" s="150"/>
      <c r="H75" s="150"/>
      <c r="I75" s="150"/>
      <c r="J75" s="151"/>
      <c r="K75" s="152">
        <f>SUM(K60:K74)</f>
        <v>0</v>
      </c>
      <c r="L75" s="153"/>
    </row>
    <row r="76" spans="2:12" ht="15.75" customHeight="1" thickBot="1" x14ac:dyDescent="0.3">
      <c r="B76" s="154" t="s">
        <v>101</v>
      </c>
      <c r="C76" s="155"/>
      <c r="D76" s="155"/>
      <c r="E76" s="155"/>
      <c r="F76" s="155"/>
      <c r="G76" s="155"/>
      <c r="H76" s="155"/>
      <c r="I76" s="155"/>
      <c r="J76" s="155"/>
      <c r="K76" s="156"/>
      <c r="L76" s="157"/>
    </row>
    <row r="77" spans="2:12" ht="18.75" x14ac:dyDescent="0.3">
      <c r="B77" s="111" t="s">
        <v>62</v>
      </c>
      <c r="C77" s="158"/>
      <c r="D77" s="158"/>
      <c r="E77" s="158"/>
      <c r="F77" s="158"/>
      <c r="G77" s="158"/>
      <c r="H77" s="158"/>
      <c r="I77" s="158"/>
      <c r="J77" s="158"/>
      <c r="K77" s="158"/>
    </row>
    <row r="78" spans="2:12" ht="34.5" customHeight="1" x14ac:dyDescent="0.25">
      <c r="B78" s="111" t="s">
        <v>63</v>
      </c>
      <c r="C78" s="111"/>
      <c r="D78" s="111"/>
      <c r="E78" s="111"/>
      <c r="F78" s="111"/>
      <c r="G78" s="111"/>
      <c r="H78" s="111"/>
      <c r="I78" s="111"/>
      <c r="J78" s="111"/>
      <c r="K78" s="111"/>
      <c r="L78" s="90"/>
    </row>
    <row r="79" spans="2:12" ht="21.75" thickBot="1" x14ac:dyDescent="0.3">
      <c r="B79" s="159" t="s">
        <v>64</v>
      </c>
      <c r="C79" s="159"/>
      <c r="D79" s="159"/>
      <c r="E79" s="159"/>
      <c r="F79" s="160"/>
      <c r="G79" s="161"/>
      <c r="H79" s="162"/>
      <c r="I79" s="162"/>
      <c r="J79" s="162"/>
      <c r="K79" s="162"/>
      <c r="L79" s="162"/>
    </row>
    <row r="80" spans="2:12" ht="80.25" customHeight="1" x14ac:dyDescent="0.25">
      <c r="B80" s="163" t="s">
        <v>65</v>
      </c>
      <c r="C80" s="164"/>
      <c r="D80" s="164"/>
      <c r="E80" s="164"/>
      <c r="F80" s="164"/>
      <c r="G80" s="164"/>
      <c r="H80" s="164"/>
      <c r="I80" s="164"/>
      <c r="J80" s="164"/>
      <c r="K80" s="165"/>
      <c r="L80" s="166"/>
    </row>
    <row r="81" spans="2:12" ht="18.75" x14ac:dyDescent="0.25">
      <c r="B81" s="167" t="s">
        <v>66</v>
      </c>
      <c r="C81" s="168"/>
      <c r="D81" s="168"/>
      <c r="E81" s="168"/>
      <c r="F81" s="169"/>
      <c r="G81" s="170"/>
      <c r="H81" s="171"/>
      <c r="I81" s="171"/>
      <c r="J81" s="171"/>
      <c r="K81" s="172"/>
      <c r="L81" s="173"/>
    </row>
    <row r="82" spans="2:12" ht="18.75" customHeight="1" x14ac:dyDescent="0.25">
      <c r="B82" s="174" t="s">
        <v>67</v>
      </c>
      <c r="C82" s="175"/>
      <c r="D82" s="175"/>
      <c r="E82" s="175"/>
      <c r="F82" s="176"/>
      <c r="G82" s="177" t="s">
        <v>68</v>
      </c>
      <c r="H82" s="178"/>
      <c r="I82" s="178"/>
      <c r="J82" s="178"/>
      <c r="K82" s="179"/>
      <c r="L82" s="180"/>
    </row>
    <row r="83" spans="2:12" ht="18.75" x14ac:dyDescent="0.25">
      <c r="B83" s="174" t="s">
        <v>69</v>
      </c>
      <c r="C83" s="175"/>
      <c r="D83" s="175"/>
      <c r="E83" s="175"/>
      <c r="F83" s="176"/>
      <c r="G83" s="181" t="s">
        <v>70</v>
      </c>
      <c r="H83" s="182"/>
      <c r="I83" s="182"/>
      <c r="J83" s="182"/>
      <c r="K83" s="183"/>
      <c r="L83" s="184"/>
    </row>
    <row r="84" spans="2:12" ht="24.75" customHeight="1" x14ac:dyDescent="0.25">
      <c r="B84" s="185" t="s">
        <v>71</v>
      </c>
      <c r="C84" s="186"/>
      <c r="D84" s="186"/>
      <c r="E84" s="186"/>
      <c r="F84" s="186"/>
      <c r="G84" s="186"/>
      <c r="H84" s="186"/>
      <c r="I84" s="186"/>
      <c r="J84" s="186"/>
      <c r="K84" s="187"/>
      <c r="L84" s="188"/>
    </row>
    <row r="85" spans="2:12" ht="19.5" customHeight="1" thickBot="1" x14ac:dyDescent="0.3">
      <c r="B85" s="189" t="s">
        <v>72</v>
      </c>
      <c r="C85" s="190"/>
      <c r="D85" s="190"/>
      <c r="E85" s="190"/>
      <c r="F85" s="190"/>
      <c r="G85" s="190"/>
      <c r="H85" s="190"/>
      <c r="I85" s="190"/>
      <c r="J85" s="190"/>
      <c r="K85" s="191"/>
      <c r="L85" s="184"/>
    </row>
    <row r="86" spans="2:12" ht="21" x14ac:dyDescent="0.35">
      <c r="B86" s="192" t="s">
        <v>37</v>
      </c>
      <c r="C86" s="55"/>
      <c r="D86" s="55"/>
      <c r="E86" s="55"/>
      <c r="F86" s="193"/>
      <c r="G86" s="194"/>
      <c r="H86" s="194"/>
      <c r="I86" s="194"/>
      <c r="J86" s="194"/>
      <c r="K86" s="195"/>
      <c r="L86" s="196"/>
    </row>
    <row r="87" spans="2:12" ht="18.75" customHeight="1" x14ac:dyDescent="0.3">
      <c r="B87" s="197" t="s">
        <v>73</v>
      </c>
      <c r="C87" s="198"/>
      <c r="D87" s="198"/>
      <c r="E87" s="198"/>
      <c r="F87" s="198"/>
      <c r="G87" s="198"/>
      <c r="H87" s="198"/>
      <c r="I87" s="198"/>
      <c r="J87" s="198"/>
      <c r="K87" s="199"/>
      <c r="L87" s="200"/>
    </row>
    <row r="88" spans="2:12" ht="18.75" customHeight="1" x14ac:dyDescent="0.3">
      <c r="B88" s="197" t="s">
        <v>74</v>
      </c>
      <c r="C88" s="198"/>
      <c r="D88" s="198"/>
      <c r="E88" s="198"/>
      <c r="F88" s="198"/>
      <c r="G88" s="198"/>
      <c r="H88" s="198"/>
      <c r="I88" s="198"/>
      <c r="J88" s="198"/>
      <c r="K88" s="199"/>
      <c r="L88" s="200"/>
    </row>
    <row r="89" spans="2:12" ht="19.5" thickBot="1" x14ac:dyDescent="0.35">
      <c r="B89" s="201"/>
      <c r="C89" s="202"/>
      <c r="D89" s="202"/>
      <c r="E89" s="202"/>
      <c r="F89" s="203"/>
      <c r="G89" s="204"/>
      <c r="H89" s="204"/>
      <c r="I89" s="204"/>
      <c r="J89" s="204"/>
      <c r="K89" s="205"/>
      <c r="L89" s="196"/>
    </row>
    <row r="90" spans="2:12" ht="19.5" thickBot="1" x14ac:dyDescent="0.3">
      <c r="B90" s="206" t="s">
        <v>75</v>
      </c>
      <c r="C90" s="207"/>
      <c r="D90" s="207"/>
      <c r="E90" s="207"/>
      <c r="F90" s="207"/>
      <c r="G90" s="208"/>
      <c r="H90" s="208"/>
      <c r="I90" s="208"/>
      <c r="J90" s="208"/>
      <c r="K90" s="209"/>
      <c r="L90" s="210"/>
    </row>
    <row r="91" spans="2:12" ht="5.25" customHeight="1" x14ac:dyDescent="0.25">
      <c r="B91" s="211"/>
      <c r="C91" s="211"/>
      <c r="D91" s="211"/>
      <c r="E91" s="211"/>
      <c r="F91" s="211"/>
      <c r="G91" s="211"/>
      <c r="H91" s="211"/>
      <c r="I91" s="211"/>
      <c r="J91" s="211"/>
      <c r="K91" s="211"/>
      <c r="L91" s="211"/>
    </row>
    <row r="92" spans="2:12" ht="21" x14ac:dyDescent="0.35">
      <c r="B92" s="212" t="s">
        <v>76</v>
      </c>
      <c r="C92" s="211"/>
      <c r="D92" s="211"/>
      <c r="E92" s="211"/>
      <c r="F92" s="211"/>
      <c r="G92" s="211"/>
      <c r="H92" s="211"/>
      <c r="I92" s="211"/>
      <c r="J92" s="211"/>
      <c r="K92" s="211"/>
      <c r="L92" s="211"/>
    </row>
    <row r="93" spans="2:12" ht="45" customHeight="1" x14ac:dyDescent="0.25">
      <c r="B93" s="211"/>
      <c r="C93" s="211"/>
      <c r="D93" s="211"/>
      <c r="E93" s="211"/>
      <c r="F93" s="211"/>
      <c r="G93" s="211"/>
      <c r="H93" s="211"/>
      <c r="I93" s="211"/>
      <c r="J93" s="211"/>
      <c r="K93" s="211"/>
      <c r="L93" s="211"/>
    </row>
    <row r="94" spans="2:12" ht="28.5" customHeight="1" x14ac:dyDescent="0.35">
      <c r="B94" s="216" t="s">
        <v>48</v>
      </c>
      <c r="C94" s="216"/>
      <c r="D94" s="216"/>
      <c r="E94" s="216"/>
      <c r="F94" s="216"/>
      <c r="G94" s="216"/>
      <c r="H94" s="216"/>
      <c r="I94" s="216"/>
      <c r="J94" s="216"/>
      <c r="K94" s="216"/>
      <c r="L94" s="213"/>
    </row>
  </sheetData>
  <mergeCells count="60">
    <mergeCell ref="B87:K87"/>
    <mergeCell ref="B88:K88"/>
    <mergeCell ref="B90:F90"/>
    <mergeCell ref="B94:K94"/>
    <mergeCell ref="B82:F82"/>
    <mergeCell ref="G82:K82"/>
    <mergeCell ref="B83:F83"/>
    <mergeCell ref="G83:K83"/>
    <mergeCell ref="B84:K84"/>
    <mergeCell ref="B85:K85"/>
    <mergeCell ref="B78:K78"/>
    <mergeCell ref="B79:E79"/>
    <mergeCell ref="G79:L79"/>
    <mergeCell ref="B80:K80"/>
    <mergeCell ref="B81:F81"/>
    <mergeCell ref="G81:K81"/>
    <mergeCell ref="B58:F58"/>
    <mergeCell ref="G58:K58"/>
    <mergeCell ref="F60:F74"/>
    <mergeCell ref="B75:J75"/>
    <mergeCell ref="B76:K76"/>
    <mergeCell ref="B77:K77"/>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C79D395A-7FC3-42DA-80EB-28A5C1F614B4}"/>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2024-12-05T15:11:37Z</cp:lastPrinted>
  <dcterms:created xsi:type="dcterms:W3CDTF">2024-12-05T14:26:06Z</dcterms:created>
  <dcterms:modified xsi:type="dcterms:W3CDTF">2024-12-05T15:16:28Z</dcterms:modified>
</cp:coreProperties>
</file>